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1881FEEF-F6B2-482E-950D-D641EE4F104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rihodi i rashodi -ekon. klf." sheetId="1" r:id="rId1"/>
    <sheet name="Opći dio" sheetId="3" r:id="rId2"/>
    <sheet name="Prihodi i rashodi -izvori" sheetId="4" r:id="rId3"/>
    <sheet name="Rashodi prema funkcijskoj klas " sheetId="6" r:id="rId4"/>
    <sheet name="Prih i rash.-progr.,funk izvori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" i="5" l="1"/>
  <c r="G10" i="1"/>
  <c r="G6" i="1"/>
  <c r="H5" i="6"/>
  <c r="G5" i="6"/>
  <c r="H6" i="6"/>
  <c r="G6" i="6"/>
  <c r="H8" i="6"/>
  <c r="G8" i="6"/>
  <c r="F29" i="5"/>
  <c r="F30" i="5"/>
  <c r="F31" i="5"/>
  <c r="F32" i="5"/>
  <c r="F33" i="5"/>
  <c r="F35" i="5"/>
  <c r="F37" i="5"/>
  <c r="F39" i="5"/>
  <c r="F41" i="5"/>
  <c r="F45" i="5"/>
  <c r="F46" i="5"/>
  <c r="F47" i="5"/>
  <c r="F49" i="5"/>
  <c r="F51" i="5"/>
  <c r="F53" i="5"/>
  <c r="F54" i="5"/>
  <c r="F56" i="5"/>
  <c r="F57" i="5"/>
  <c r="F58" i="5"/>
  <c r="F60" i="5"/>
  <c r="F63" i="5"/>
  <c r="F69" i="5"/>
  <c r="F70" i="5"/>
  <c r="F71" i="5"/>
  <c r="F72" i="5"/>
  <c r="F77" i="5"/>
  <c r="F78" i="5"/>
  <c r="F80" i="5"/>
  <c r="F82" i="5"/>
  <c r="F83" i="5"/>
  <c r="F90" i="5"/>
  <c r="F91" i="5"/>
  <c r="F92" i="5"/>
  <c r="F94" i="5"/>
  <c r="F95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7" i="5"/>
  <c r="F5" i="4"/>
  <c r="H19" i="1"/>
  <c r="H20" i="1"/>
  <c r="H26" i="1"/>
  <c r="H44" i="1"/>
  <c r="H75" i="1"/>
  <c r="H76" i="1"/>
  <c r="H77" i="1"/>
  <c r="G9" i="1"/>
  <c r="G19" i="1"/>
  <c r="G20" i="1"/>
  <c r="G23" i="1"/>
  <c r="G24" i="1"/>
  <c r="G25" i="1"/>
  <c r="G26" i="1"/>
  <c r="G33" i="1"/>
  <c r="G35" i="1"/>
  <c r="G36" i="1"/>
  <c r="G37" i="1"/>
  <c r="G38" i="1"/>
  <c r="G39" i="1"/>
  <c r="G40" i="1"/>
  <c r="G41" i="1"/>
  <c r="G42" i="1"/>
  <c r="G44" i="1"/>
  <c r="G45" i="1"/>
  <c r="G46" i="1"/>
  <c r="G47" i="1"/>
  <c r="G48" i="1"/>
  <c r="G49" i="1"/>
  <c r="G51" i="1"/>
  <c r="G52" i="1"/>
  <c r="G53" i="1"/>
  <c r="G54" i="1"/>
  <c r="G55" i="1"/>
  <c r="G56" i="1"/>
  <c r="G58" i="1"/>
  <c r="G59" i="1"/>
  <c r="G60" i="1"/>
  <c r="G61" i="1"/>
  <c r="G62" i="1"/>
  <c r="G64" i="1"/>
  <c r="G65" i="1"/>
  <c r="G66" i="1"/>
  <c r="G67" i="1"/>
  <c r="G68" i="1"/>
  <c r="G69" i="1"/>
  <c r="G70" i="1"/>
  <c r="G71" i="1"/>
  <c r="G74" i="1"/>
  <c r="G75" i="1"/>
  <c r="G76" i="1"/>
  <c r="G77" i="1"/>
  <c r="G81" i="1"/>
  <c r="G85" i="1"/>
  <c r="G87" i="1"/>
  <c r="G96" i="1"/>
  <c r="G97" i="1"/>
  <c r="E31" i="4"/>
  <c r="F31" i="4" s="1"/>
  <c r="E22" i="3"/>
  <c r="E19" i="3"/>
  <c r="E14" i="4"/>
  <c r="C22" i="3"/>
  <c r="D31" i="4"/>
  <c r="C31" i="4"/>
  <c r="D14" i="4"/>
  <c r="C14" i="4"/>
  <c r="B31" i="4"/>
  <c r="B14" i="4"/>
  <c r="G3" i="4"/>
  <c r="G6" i="4"/>
  <c r="G7" i="4"/>
  <c r="G8" i="4"/>
  <c r="G9" i="4"/>
  <c r="G10" i="4"/>
  <c r="G11" i="4"/>
  <c r="G12" i="4"/>
  <c r="F18" i="4"/>
  <c r="F20" i="4"/>
  <c r="F21" i="4"/>
  <c r="F22" i="4"/>
  <c r="F23" i="4"/>
  <c r="F25" i="4"/>
  <c r="F26" i="4"/>
  <c r="F27" i="4"/>
  <c r="F28" i="4"/>
  <c r="B22" i="3"/>
  <c r="B19" i="3"/>
  <c r="G23" i="4"/>
  <c r="G24" i="4"/>
  <c r="G25" i="4"/>
  <c r="G26" i="4"/>
  <c r="G27" i="4"/>
  <c r="G28" i="4"/>
  <c r="G29" i="4"/>
  <c r="G20" i="4"/>
  <c r="F4" i="4"/>
  <c r="F6" i="4"/>
  <c r="F8" i="4"/>
  <c r="F9" i="4"/>
  <c r="F10" i="4"/>
  <c r="F11" i="4"/>
  <c r="F3" i="4"/>
  <c r="G20" i="3"/>
  <c r="G21" i="3"/>
  <c r="G16" i="3"/>
  <c r="G14" i="4" l="1"/>
  <c r="C19" i="3"/>
  <c r="G19" i="3" s="1"/>
  <c r="G22" i="3"/>
  <c r="G31" i="4"/>
  <c r="F14" i="4" l="1"/>
  <c r="F36" i="3" l="1"/>
  <c r="F21" i="3"/>
  <c r="F20" i="3"/>
  <c r="F19" i="3"/>
  <c r="F18" i="3" l="1"/>
  <c r="F40" i="3" l="1"/>
  <c r="F16" i="3" l="1"/>
</calcChain>
</file>

<file path=xl/sharedStrings.xml><?xml version="1.0" encoding="utf-8"?>
<sst xmlns="http://schemas.openxmlformats.org/spreadsheetml/2006/main" count="294" uniqueCount="246">
  <si>
    <t>Oznaka</t>
  </si>
  <si>
    <t>Izvorni plan (2.)</t>
  </si>
  <si>
    <t>Tekući plan (3.)</t>
  </si>
  <si>
    <t>Indeks 4./1. (5.)</t>
  </si>
  <si>
    <t>Indeks 4./3. (6.)</t>
  </si>
  <si>
    <t>A. RAČUN PRIHODA I RASHODA</t>
  </si>
  <si>
    <t>6 Prihodi poslovanja</t>
  </si>
  <si>
    <t>63 Pomoći iz inozemstva i od subjekata unutar općeg proračuna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</si>
  <si>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</si>
  <si>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</si>
  <si>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</si>
  <si>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</si>
  <si>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</si>
  <si>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</si>
  <si>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</si>
  <si>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</si>
  <si>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</si>
  <si>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</si>
  <si>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</si>
  <si>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7 Prihodi od prodaje nefinancijske imovine</t>
  </si>
  <si>
    <t>72 Prihodi od prodaje proizvedene dugotrajne imovine</t>
  </si>
  <si>
    <t>721 Prihodi od prodaje građevinskih objekata</t>
  </si>
  <si>
    <t>7211 Stambeni objekti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</si>
  <si>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</si>
  <si>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</si>
  <si>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</si>
  <si>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</si>
  <si>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</si>
  <si>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</si>
  <si>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</si>
  <si>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</si>
  <si>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</si>
  <si>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</si>
  <si>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</si>
  <si>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</si>
  <si>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</si>
  <si>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</si>
  <si>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</si>
  <si>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</si>
  <si>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</si>
  <si>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</si>
  <si>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</si>
  <si>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</si>
  <si>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</si>
  <si>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</si>
  <si>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</si>
  <si>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</si>
  <si>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</si>
  <si>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</si>
  <si>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</si>
  <si>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</si>
  <si>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</si>
  <si>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</si>
  <si>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</si>
  <si>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</si>
  <si>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3295 Pristojbe i naknade</t>
  </si>
  <si>
    <t>3296 Troškovi sudskih postupaka</t>
  </si>
  <si>
    <t>3299 Ostali nespomenuti rashodi poslovanja</t>
  </si>
  <si>
    <t>343 Ostali financijski rashodi</t>
  </si>
  <si>
    <t>3433 Zatezne kamate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</si>
  <si>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</si>
  <si>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</si>
  <si>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</si>
  <si>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</si>
  <si>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</si>
  <si>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</si>
  <si>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</si>
  <si>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</si>
  <si>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</si>
  <si>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SVEUKUPNO RASHODI</t>
  </si>
  <si>
    <t>67 Prihodi iz nadležnog proračuna i od HZZO-a temeljem ugovornih obveza</t>
  </si>
  <si>
    <t>6711 Prihodi iz nadležnog proračuna za financiranje rashoda poslovanja</t>
  </si>
  <si>
    <t>671 Prihodi iz nadležnog proračuna za financiranje redovne djelatnosti proračunskih korisnika</t>
  </si>
  <si>
    <t>6712 Prihodi iz nadležnog proračuna za nabavu nefinancijske imovine</t>
  </si>
  <si>
    <t>Razlika - višak/manjak</t>
  </si>
  <si>
    <t xml:space="preserve"> PRIHODI UKUPNO</t>
  </si>
  <si>
    <t>RASHODI UKUPNO</t>
  </si>
  <si>
    <t>8 Primici od financijske imovine i zaduživanja</t>
  </si>
  <si>
    <t>5  Izdaci za financijsku imovinu i otplate zajmova</t>
  </si>
  <si>
    <t>Neto zaduživanje/financiranje</t>
  </si>
  <si>
    <t>Višak/manjak+neto financiranje+raspoloživa sredstva iz prethodnih godina</t>
  </si>
  <si>
    <t>Višak/manjak iz prethodnih godina</t>
  </si>
  <si>
    <t xml:space="preserve">I. OPĆI DIO  </t>
  </si>
  <si>
    <t>Program: 2204 SREDNJE ŠKOLSTVO STANDARD</t>
  </si>
  <si>
    <t>A2204-01 Djelatnost srednjih škola</t>
  </si>
  <si>
    <t>Funk. klas: 0922 Više srednješkolsko obrazovanje</t>
  </si>
  <si>
    <t>Izvor financiranja: 451 F.P. I dodatni udio  u pro.na dohodak</t>
  </si>
  <si>
    <t>321-NAKNADE TROŠKOVA ZAPOSLENICIMA</t>
  </si>
  <si>
    <t>3211-Službena putovanja</t>
  </si>
  <si>
    <t>3213-Stručno usavršavanje zaposlenika</t>
  </si>
  <si>
    <t>322-MATERIJALNI RASHODI</t>
  </si>
  <si>
    <t>3221-Uredski materijal</t>
  </si>
  <si>
    <t>3222-Materijali  i sirovine</t>
  </si>
  <si>
    <t>3223-Energija</t>
  </si>
  <si>
    <t>3224-Materijali i dijelovi za tekuć.i inves.održ.</t>
  </si>
  <si>
    <t>3225-Sitni inventar i auto gume</t>
  </si>
  <si>
    <t>323-RASHODI ZA USLUGE</t>
  </si>
  <si>
    <t>3231-Usluge telefona ,pošte i prijevoza</t>
  </si>
  <si>
    <t>3232-Usluge tekuć.i investic.održavanja</t>
  </si>
  <si>
    <t>3234-Komunalne usluge</t>
  </si>
  <si>
    <t>3235-Zakupnine i najamnine</t>
  </si>
  <si>
    <t>3236-Zdravstvene i veterinarske usluge</t>
  </si>
  <si>
    <t>3237-Intelektualne i osobne usluge</t>
  </si>
  <si>
    <t>3238-Računalne usluge</t>
  </si>
  <si>
    <t>3239-Ostale usluge</t>
  </si>
  <si>
    <t>329-OSTALE USLUGE</t>
  </si>
  <si>
    <t>3292-Premije osiguranja</t>
  </si>
  <si>
    <t>3293-Reprezentacija</t>
  </si>
  <si>
    <t>3294-Članarine</t>
  </si>
  <si>
    <t>3299-Ostali nespom.rashodi poslovanja</t>
  </si>
  <si>
    <t>T220-04 Hitne interven.u srednjim školama</t>
  </si>
  <si>
    <t>422-Postrojenja i oprema</t>
  </si>
  <si>
    <t>4221-uredska oprema i namještaj</t>
  </si>
  <si>
    <t>329-OSTALI NESPOM.RASHODI</t>
  </si>
  <si>
    <t>A2205-22 Natjecanja i smotre u SŠ</t>
  </si>
  <si>
    <t>Izvor financiranja: 31 Vlastiti prihodi korisnici</t>
  </si>
  <si>
    <t>Izvor financiranja:41 Prihodi za posebne namjene</t>
  </si>
  <si>
    <t>312-Ostali rashodi za zaposlene</t>
  </si>
  <si>
    <t>3121-Ostali rashodi za zaposlene</t>
  </si>
  <si>
    <t>311-Plaće za zaposlene</t>
  </si>
  <si>
    <t>3296-Troškovi sudskih postupaka</t>
  </si>
  <si>
    <t>Izvor financiranja 510-Državni proračun</t>
  </si>
  <si>
    <t>4221-Uredska oprema i namještaj</t>
  </si>
  <si>
    <t>424-Knjige</t>
  </si>
  <si>
    <t>4241-Knjige</t>
  </si>
  <si>
    <t>Izvor financiranja:420 Višak prihoda poslovanja</t>
  </si>
  <si>
    <t>3241-Naknad.osob.izvan RO</t>
  </si>
  <si>
    <t>Izvor financiranja: 710 Prihodi od prodaje nefinanc.imovine</t>
  </si>
  <si>
    <t>A2204-07 Administracija i upravljanje</t>
  </si>
  <si>
    <t>3111-Plaće za redovan rad</t>
  </si>
  <si>
    <t>313-Doprinosi za OZO</t>
  </si>
  <si>
    <t>3132-Doprinosi za OZO</t>
  </si>
  <si>
    <t>329-Ostali nespom.rashodi</t>
  </si>
  <si>
    <t>3295-Novčana naknad.za nezap.invalida</t>
  </si>
  <si>
    <t xml:space="preserve">Ostvarenje preth. god. </t>
  </si>
  <si>
    <t xml:space="preserve">Izvorni plan </t>
  </si>
  <si>
    <t xml:space="preserve">Tekući plan </t>
  </si>
  <si>
    <t>Izvor: 31 Vlastiti prihodi - proračunski korisnici</t>
  </si>
  <si>
    <t>Izvor: 41 Prihodi za posebne namjene - proračunski korisnici</t>
  </si>
  <si>
    <t>Izvor: 42 Višak/manjak prihoda korisnici</t>
  </si>
  <si>
    <t>Izvor: 45-F.P. I dod.udio u por.na dohodak</t>
  </si>
  <si>
    <t>Izvor: 51 Pomoći iz državnog proračuna</t>
  </si>
  <si>
    <t>Izvor: 61 Donacije - proračunski korisnici</t>
  </si>
  <si>
    <t>SVEUKUPNO PRIHODI:</t>
  </si>
  <si>
    <t>Izvor: 71 Prihodi od prodaje  nefin. Imovine</t>
  </si>
  <si>
    <t xml:space="preserve">PRIHODI I RASHODI </t>
  </si>
  <si>
    <t>Tekući plan -2021</t>
  </si>
  <si>
    <t>OPĆI DIO</t>
  </si>
  <si>
    <t>Bročana oznaka i naziv računa prihoda i rashoda</t>
  </si>
  <si>
    <t xml:space="preserve">Indeks 5/2. </t>
  </si>
  <si>
    <t>Indeks 5./4.</t>
  </si>
  <si>
    <t>663-Donacije od pravnih i fiz.osoba</t>
  </si>
  <si>
    <t>6631-Tekuće donacije</t>
  </si>
  <si>
    <t>41 Rashodi za nabavu nem.imovine</t>
  </si>
  <si>
    <t xml:space="preserve">412 Nematerijalna imovina </t>
  </si>
  <si>
    <t>4123 Licence</t>
  </si>
  <si>
    <t>4225 Instrumenti,uređaji i strojevi</t>
  </si>
  <si>
    <t>34-Financijski rashodi</t>
  </si>
  <si>
    <t>324 Naknade troš.osob.izvan RO</t>
  </si>
  <si>
    <t>32412 Naknade ostalih troškova</t>
  </si>
  <si>
    <t>9 VLASTITI IZVORI</t>
  </si>
  <si>
    <t>SVEUKUPNO PRIHODI+VIŠAK PRIHODA</t>
  </si>
  <si>
    <t>Indeks 4./3.</t>
  </si>
  <si>
    <t>GIMNAZIJE JURJA BARAKOVIĆA ZADAR</t>
  </si>
  <si>
    <t xml:space="preserve">        Na temelju Zakona o proračunu ("Narodne novine“ broj 87/08, 136/12 i 15/15, 144/21),i Pravilnika o polugodišnjem i godišnjem izvještaju o izvršenju proračuna ("Narodne novine" 24/13, 102/17 i 1/20) GIMNAZIJA JURJA BARAKOVIĆA" podnosi školskom odboru:</t>
  </si>
  <si>
    <t>SVEUKUPNO RASHODI:</t>
  </si>
  <si>
    <t>42219-Ostala uredska oprema</t>
  </si>
  <si>
    <t>31113 Plaće po sudskim presudama</t>
  </si>
  <si>
    <t xml:space="preserve">3294 Članarine </t>
  </si>
  <si>
    <t>31219-Ostali rashodi za zaposlene</t>
  </si>
  <si>
    <t>Izvor 19 Predfinanciranje</t>
  </si>
  <si>
    <t>Izvor: 11 Opći prihodi i primitci</t>
  </si>
  <si>
    <t>Izvor:19 Predfinanciranje</t>
  </si>
  <si>
    <t>32372-Intelektualne usluge</t>
  </si>
  <si>
    <t>38129-Mater.za hig.potr.i njegu</t>
  </si>
  <si>
    <t>A2205-31 ŠKOLSKA SHEMA</t>
  </si>
  <si>
    <t>32224-Namirnice</t>
  </si>
  <si>
    <t>Izvor financiranja  190004-Predfinanciranja</t>
  </si>
  <si>
    <t>Izvor financiranja 540097</t>
  </si>
  <si>
    <t>3214 Ostale naknade troškova zaposlenim</t>
  </si>
  <si>
    <t>A2205-01 Javne potrebe u prosvjeti SŠ</t>
  </si>
  <si>
    <t>Izvor financiranja 11 Opći prihodi i primitci</t>
  </si>
  <si>
    <t>32999-Ostali nespomenuti rashodi</t>
  </si>
  <si>
    <t xml:space="preserve">2205-12 Podizanje kvalitete i standarda </t>
  </si>
  <si>
    <t>Izvor financiranja 61-Donacije</t>
  </si>
  <si>
    <t>32111-Dnevnice za službena putovanja</t>
  </si>
  <si>
    <t>32912-Naknade članovima povjerenstva</t>
  </si>
  <si>
    <t>32211-Uredski materijal</t>
  </si>
  <si>
    <t>32931-Reprezentacija</t>
  </si>
  <si>
    <t>A2205-34 Projekt eŠkole</t>
  </si>
  <si>
    <t>Izvor financiranja: 11-Opći prihodi i primitci</t>
  </si>
  <si>
    <t>A2205-37 Zalihe menst.higijen.potrepština</t>
  </si>
  <si>
    <t>Izvor 12151 VP-IF 54</t>
  </si>
  <si>
    <t xml:space="preserve">Indeks 4./3. </t>
  </si>
  <si>
    <t>6391-TEKUĆI PRIJENOSI IZMEĐU PRPO.KORIS.ISTOG PROR.</t>
  </si>
  <si>
    <t>6393-TEKUĆI PRIJENOSI IZMEĐU PRPO.KORIS.ISTOG PROR.</t>
  </si>
  <si>
    <t>639-TEKUĆI PRIJENOSI</t>
  </si>
  <si>
    <t>38129 Mater.za hig.potrebe i njegu</t>
  </si>
  <si>
    <t>3212-Naknade za prijevoz</t>
  </si>
  <si>
    <t>Ostvarenje/Izvršenje 2024. (1)</t>
  </si>
  <si>
    <t>Tekući plan 2025</t>
  </si>
  <si>
    <t>Ostvarenje/Izvršenje  2025.(4.)</t>
  </si>
  <si>
    <t>Izvor financiranja 1215</t>
  </si>
  <si>
    <t>Ostvarenje/Izvršenje 06/2025.</t>
  </si>
  <si>
    <t>Ostvarenje/Izvršenje 06/2026</t>
  </si>
  <si>
    <t>Tekući plan 2026</t>
  </si>
  <si>
    <t>Ostvarenje/Izvršenje 2025. (1)</t>
  </si>
  <si>
    <t>Ostvarenje/Izvršenje  2026</t>
  </si>
  <si>
    <t>Ostvarenje preth. 01-06.2025</t>
  </si>
  <si>
    <t>Izvršenje 01-06. 2026.</t>
  </si>
  <si>
    <t>PRIHODI I RASHODI 01-30.06. 2026.PREMA EKONOMSKOJ KLASIFIKACIJI</t>
  </si>
  <si>
    <t>Izvorni plan 2026</t>
  </si>
  <si>
    <t xml:space="preserve">Financijski plan  GIMNAZIJE JURJA BARAKOVIĆA ZADAR za 2026. godinu </t>
  </si>
  <si>
    <t xml:space="preserve"> POLUGODIŠNJI  IZVJEŠTAJ O IZVRŠENJU FINANCIJSKOG PLANA ZA 2026. GODINU</t>
  </si>
  <si>
    <t>Ostvarenje 2025. god. (1)</t>
  </si>
  <si>
    <t>Ostvarenje2026 (4.)</t>
  </si>
  <si>
    <t>Ostvarenje 2025 god. (1)</t>
  </si>
  <si>
    <t>RASHODI PO IZVORIMA FINANCIRANJA 06/2026 GODINA</t>
  </si>
  <si>
    <t>Ostvarenje06/ 2026</t>
  </si>
  <si>
    <t>Izvor financiranja. 5011006 Državni proračun</t>
  </si>
  <si>
    <t>Izvor financiranja 5611103 EU</t>
  </si>
  <si>
    <t>Izvor financiranja:5011017 Zalihe menstrualnih potrepština</t>
  </si>
  <si>
    <t>Izvor: 56 Pomoći iz inozemstva</t>
  </si>
  <si>
    <t>B. SAŽETAK RAČUNA  FINANCIRANJA</t>
  </si>
  <si>
    <t xml:space="preserve">                                                       C)PRENESENI VIŠAK ILI   PRENESENI MANJAK</t>
  </si>
  <si>
    <t>Izvorni plan 2026 (2.)</t>
  </si>
  <si>
    <t>Tekući plan 2026 (3.)</t>
  </si>
  <si>
    <t>Ostvarenje06/ 2026 (4.)</t>
  </si>
  <si>
    <t>Polugodišnji izvještaj o izvršenju financijskog plana za 06/ 2026. prema programskoji ekonomskoj klasifikaciji te izvorima financiranja</t>
  </si>
  <si>
    <t>BROJČANA OZNAKA</t>
  </si>
  <si>
    <t>NAZIV FUNKCIJSKE KLASIFIKACIJE</t>
  </si>
  <si>
    <t>Indeks1</t>
  </si>
  <si>
    <t>Index2</t>
  </si>
  <si>
    <t>(5/2)*100</t>
  </si>
  <si>
    <t>(5/4)*100</t>
  </si>
  <si>
    <t>UKUPNI RASHODI</t>
  </si>
  <si>
    <t>Obrazovanje</t>
  </si>
  <si>
    <t>Predškolsko i osnovno obrazovanje</t>
  </si>
  <si>
    <t>Srednjoškolsko obrazovanje</t>
  </si>
  <si>
    <t>Poslije srednjoškolsko, ali ne visoko obrazovanje</t>
  </si>
  <si>
    <t>Izvršenje prethodne godine  2025</t>
  </si>
  <si>
    <t>Tekući plan 2026.</t>
  </si>
  <si>
    <t>Izvršenje tekuće godine 2026</t>
  </si>
  <si>
    <t>PRIHODI PO IZVORIMA FINANCIIRANJA 01-30.06.2026.GODINE</t>
  </si>
  <si>
    <t xml:space="preserve">RASHODI PREMA FUNKCIJSKOJ KLASIFIKACIJI </t>
  </si>
  <si>
    <t>01.01.-30.06.2026.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</si>
</sst>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7"/>
      <color rgb="FF000000"/>
      <name val="Verdana"/>
      <family val="2"/>
      <charset val="238"/>
    </font>
    <font>
      <b/>
      <sz val="9"/>
      <color rgb="FF000000"/>
      <name val="Calibri Light"/>
      <family val="2"/>
      <charset val="238"/>
    </font>
    <font>
      <sz val="7"/>
      <color theme="1"/>
      <name val="Verdana"/>
      <family val="2"/>
      <charset val="238"/>
    </font>
    <font>
      <b/>
      <sz val="7"/>
      <color rgb="FF000000"/>
      <name val="Arial"/>
      <family val="2"/>
      <charset val="238"/>
    </font>
    <font>
      <sz val="9"/>
      <color rgb="FF000000"/>
      <name val="Calibri Light"/>
      <family val="2"/>
      <charset val="238"/>
    </font>
    <font>
      <sz val="7"/>
      <color rgb="FF000000"/>
      <name val="Arial"/>
      <family val="2"/>
      <charset val="238"/>
    </font>
    <font>
      <sz val="9"/>
      <color theme="1"/>
      <name val="Calibri Light"/>
      <family val="2"/>
      <charset val="238"/>
    </font>
    <font>
      <b/>
      <sz val="7"/>
      <color theme="1"/>
      <name val="Verdana"/>
      <family val="2"/>
      <charset val="238"/>
    </font>
    <font>
      <sz val="12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8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8"/>
      <color rgb="FF000000"/>
      <name val="Arial"/>
      <family val="2"/>
      <charset val="238"/>
    </font>
    <font>
      <b/>
      <sz val="7.5"/>
      <color rgb="FF000000"/>
      <name val="Microsoft Sans Serif"/>
      <family val="2"/>
      <charset val="238"/>
    </font>
    <font>
      <sz val="7.5"/>
      <color rgb="FF000000"/>
      <name val="Microsoft Sans Serif"/>
      <family val="2"/>
      <charset val="238"/>
    </font>
    <font>
      <sz val="1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Calibri Light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Segoe UI"/>
      <family val="2"/>
      <charset val="238"/>
    </font>
    <font>
      <sz val="11"/>
      <color theme="1"/>
      <name val="Merriweather Light"/>
      <charset val="238"/>
    </font>
    <font>
      <b/>
      <sz val="9"/>
      <color theme="1"/>
      <name val="Segoe UI"/>
      <family val="2"/>
      <charset val="238"/>
    </font>
    <font>
      <sz val="10"/>
      <color indexed="8"/>
      <name val="MS Sans Serif"/>
      <charset val="238"/>
    </font>
    <font>
      <b/>
      <sz val="9"/>
      <color indexed="62"/>
      <name val="Segoe UI"/>
      <family val="2"/>
      <charset val="238"/>
    </font>
    <font>
      <sz val="10"/>
      <color indexed="8"/>
      <name val="Arial"/>
      <family val="2"/>
      <charset val="238"/>
    </font>
    <font>
      <b/>
      <sz val="9"/>
      <name val="Segoe UI"/>
      <family val="2"/>
      <charset val="238"/>
    </font>
    <font>
      <sz val="9"/>
      <color rgb="FF000000"/>
      <name val="Segoe UI"/>
      <family val="2"/>
      <charset val="238"/>
    </font>
    <font>
      <sz val="9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56" fillId="0" borderId="0"/>
    <xf numFmtId="0" fontId="1" fillId="0" borderId="0"/>
    <xf numFmtId="0" fontId="60" fillId="0" borderId="0"/>
    <xf numFmtId="0" fontId="56" fillId="0" borderId="0"/>
    <xf numFmtId="0" fontId="62" fillId="0" borderId="0"/>
  </cellStyleXfs>
  <cellXfs count="199">
    <xf numFmtId="0" fontId="0" fillId="0" borderId="0" xfId="0"/>
    <xf numFmtId="0" fontId="20" fillId="0" borderId="0" xfId="0" applyFont="1" applyAlignment="1">
      <alignment wrapText="1"/>
    </xf>
    <xf numFmtId="4" fontId="19" fillId="33" borderId="11" xfId="0" applyNumberFormat="1" applyFont="1" applyFill="1" applyBorder="1" applyAlignment="1">
      <alignment horizontal="right" wrapText="1"/>
    </xf>
    <xf numFmtId="0" fontId="19" fillId="33" borderId="11" xfId="0" applyFont="1" applyFill="1" applyBorder="1" applyAlignment="1">
      <alignment horizontal="right" wrapText="1"/>
    </xf>
    <xf numFmtId="0" fontId="20" fillId="0" borderId="0" xfId="0" applyFont="1"/>
    <xf numFmtId="4" fontId="22" fillId="33" borderId="11" xfId="0" applyNumberFormat="1" applyFont="1" applyFill="1" applyBorder="1" applyAlignment="1">
      <alignment horizontal="right" wrapText="1"/>
    </xf>
    <xf numFmtId="0" fontId="24" fillId="0" borderId="0" xfId="0" applyFont="1"/>
    <xf numFmtId="4" fontId="19" fillId="34" borderId="11" xfId="0" applyNumberFormat="1" applyFont="1" applyFill="1" applyBorder="1" applyAlignment="1">
      <alignment horizontal="right" wrapText="1"/>
    </xf>
    <xf numFmtId="0" fontId="25" fillId="0" borderId="0" xfId="0" applyFont="1"/>
    <xf numFmtId="0" fontId="27" fillId="0" borderId="0" xfId="0" applyFont="1" applyAlignment="1">
      <alignment horizontal="left" indent="1"/>
    </xf>
    <xf numFmtId="0" fontId="28" fillId="35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9" fillId="0" borderId="10" xfId="0" applyFont="1" applyBorder="1" applyAlignment="1">
      <alignment horizontal="center" vertical="center" wrapText="1"/>
    </xf>
    <xf numFmtId="0" fontId="30" fillId="33" borderId="11" xfId="0" applyFont="1" applyFill="1" applyBorder="1" applyAlignment="1">
      <alignment horizontal="left" wrapText="1" indent="1"/>
    </xf>
    <xf numFmtId="4" fontId="30" fillId="33" borderId="11" xfId="0" applyNumberFormat="1" applyFont="1" applyFill="1" applyBorder="1" applyAlignment="1">
      <alignment horizontal="right" wrapText="1" indent="1"/>
    </xf>
    <xf numFmtId="0" fontId="30" fillId="33" borderId="11" xfId="0" applyFont="1" applyFill="1" applyBorder="1" applyAlignment="1">
      <alignment horizontal="right" wrapText="1" indent="1"/>
    </xf>
    <xf numFmtId="4" fontId="30" fillId="33" borderId="16" xfId="0" applyNumberFormat="1" applyFont="1" applyFill="1" applyBorder="1" applyAlignment="1">
      <alignment horizontal="right" wrapText="1" indent="1"/>
    </xf>
    <xf numFmtId="0" fontId="30" fillId="33" borderId="16" xfId="0" applyFont="1" applyFill="1" applyBorder="1" applyAlignment="1">
      <alignment horizontal="left" wrapText="1" indent="1"/>
    </xf>
    <xf numFmtId="4" fontId="30" fillId="33" borderId="18" xfId="0" applyNumberFormat="1" applyFont="1" applyFill="1" applyBorder="1" applyAlignment="1">
      <alignment horizontal="right" wrapText="1" indent="1"/>
    </xf>
    <xf numFmtId="4" fontId="24" fillId="0" borderId="0" xfId="0" applyNumberFormat="1" applyFont="1"/>
    <xf numFmtId="4" fontId="32" fillId="33" borderId="11" xfId="0" applyNumberFormat="1" applyFont="1" applyFill="1" applyBorder="1" applyAlignment="1">
      <alignment horizontal="right" wrapText="1" indent="1"/>
    </xf>
    <xf numFmtId="0" fontId="32" fillId="33" borderId="11" xfId="0" applyFont="1" applyFill="1" applyBorder="1" applyAlignment="1">
      <alignment horizontal="right" wrapText="1" indent="1"/>
    </xf>
    <xf numFmtId="0" fontId="32" fillId="33" borderId="11" xfId="0" applyFont="1" applyFill="1" applyBorder="1" applyAlignment="1">
      <alignment horizontal="left" wrapText="1" indent="1"/>
    </xf>
    <xf numFmtId="4" fontId="19" fillId="36" borderId="11" xfId="0" applyNumberFormat="1" applyFont="1" applyFill="1" applyBorder="1" applyAlignment="1">
      <alignment horizontal="right" wrapText="1"/>
    </xf>
    <xf numFmtId="4" fontId="35" fillId="33" borderId="11" xfId="0" applyNumberFormat="1" applyFont="1" applyFill="1" applyBorder="1" applyAlignment="1">
      <alignment horizontal="right" wrapText="1" indent="1"/>
    </xf>
    <xf numFmtId="4" fontId="31" fillId="33" borderId="11" xfId="0" applyNumberFormat="1" applyFont="1" applyFill="1" applyBorder="1" applyAlignment="1">
      <alignment horizontal="right" wrapText="1" indent="1"/>
    </xf>
    <xf numFmtId="0" fontId="36" fillId="0" borderId="10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7" fillId="33" borderId="11" xfId="0" applyFont="1" applyFill="1" applyBorder="1" applyAlignment="1">
      <alignment horizontal="left" wrapText="1"/>
    </xf>
    <xf numFmtId="4" fontId="37" fillId="33" borderId="11" xfId="0" applyNumberFormat="1" applyFont="1" applyFill="1" applyBorder="1" applyAlignment="1">
      <alignment horizontal="right" wrapText="1"/>
    </xf>
    <xf numFmtId="0" fontId="37" fillId="33" borderId="11" xfId="0" applyFont="1" applyFill="1" applyBorder="1" applyAlignment="1">
      <alignment horizontal="right" wrapText="1"/>
    </xf>
    <xf numFmtId="0" fontId="37" fillId="34" borderId="11" xfId="0" applyFont="1" applyFill="1" applyBorder="1" applyAlignment="1">
      <alignment horizontal="left" wrapText="1"/>
    </xf>
    <xf numFmtId="4" fontId="37" fillId="34" borderId="11" xfId="0" applyNumberFormat="1" applyFont="1" applyFill="1" applyBorder="1" applyAlignment="1">
      <alignment horizontal="right" wrapText="1"/>
    </xf>
    <xf numFmtId="4" fontId="37" fillId="37" borderId="11" xfId="0" applyNumberFormat="1" applyFont="1" applyFill="1" applyBorder="1" applyAlignment="1">
      <alignment horizontal="right" wrapText="1"/>
    </xf>
    <xf numFmtId="0" fontId="37" fillId="37" borderId="11" xfId="0" applyFont="1" applyFill="1" applyBorder="1" applyAlignment="1">
      <alignment horizontal="right" wrapText="1"/>
    </xf>
    <xf numFmtId="4" fontId="39" fillId="33" borderId="11" xfId="0" applyNumberFormat="1" applyFont="1" applyFill="1" applyBorder="1" applyAlignment="1">
      <alignment horizontal="right" wrapText="1" indent="1"/>
    </xf>
    <xf numFmtId="4" fontId="37" fillId="33" borderId="11" xfId="0" applyNumberFormat="1" applyFont="1" applyFill="1" applyBorder="1" applyAlignment="1">
      <alignment horizontal="right" wrapText="1" indent="1"/>
    </xf>
    <xf numFmtId="4" fontId="38" fillId="33" borderId="11" xfId="0" applyNumberFormat="1" applyFont="1" applyFill="1" applyBorder="1" applyAlignment="1">
      <alignment horizontal="right" wrapText="1" indent="1"/>
    </xf>
    <xf numFmtId="0" fontId="34" fillId="0" borderId="0" xfId="0" applyFont="1"/>
    <xf numFmtId="4" fontId="40" fillId="33" borderId="11" xfId="0" applyNumberFormat="1" applyFont="1" applyFill="1" applyBorder="1" applyAlignment="1">
      <alignment horizontal="right" wrapText="1" indent="1"/>
    </xf>
    <xf numFmtId="0" fontId="41" fillId="0" borderId="0" xfId="0" applyFont="1"/>
    <xf numFmtId="0" fontId="36" fillId="0" borderId="20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4" fontId="37" fillId="34" borderId="21" xfId="0" applyNumberFormat="1" applyFont="1" applyFill="1" applyBorder="1" applyAlignment="1">
      <alignment horizontal="right" wrapText="1"/>
    </xf>
    <xf numFmtId="0" fontId="41" fillId="0" borderId="0" xfId="0" applyFont="1" applyAlignment="1">
      <alignment horizontal="left" wrapText="1"/>
    </xf>
    <xf numFmtId="0" fontId="29" fillId="0" borderId="0" xfId="0" applyFont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" fontId="30" fillId="33" borderId="2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center" wrapText="1"/>
    </xf>
    <xf numFmtId="0" fontId="22" fillId="33" borderId="11" xfId="0" applyFont="1" applyFill="1" applyBorder="1" applyAlignment="1">
      <alignment horizontal="center" wrapText="1"/>
    </xf>
    <xf numFmtId="4" fontId="42" fillId="33" borderId="11" xfId="0" applyNumberFormat="1" applyFont="1" applyFill="1" applyBorder="1" applyAlignment="1">
      <alignment horizontal="right" wrapText="1" indent="1"/>
    </xf>
    <xf numFmtId="4" fontId="19" fillId="33" borderId="11" xfId="0" applyNumberFormat="1" applyFont="1" applyFill="1" applyBorder="1" applyAlignment="1">
      <alignment wrapText="1"/>
    </xf>
    <xf numFmtId="0" fontId="37" fillId="33" borderId="11" xfId="0" applyFont="1" applyFill="1" applyBorder="1" applyAlignment="1">
      <alignment wrapText="1"/>
    </xf>
    <xf numFmtId="4" fontId="40" fillId="33" borderId="11" xfId="0" applyNumberFormat="1" applyFont="1" applyFill="1" applyBorder="1" applyAlignment="1">
      <alignment horizontal="right" wrapText="1"/>
    </xf>
    <xf numFmtId="0" fontId="37" fillId="0" borderId="20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45" fillId="0" borderId="0" xfId="0" applyFont="1" applyAlignment="1">
      <alignment horizontal="left" wrapText="1"/>
    </xf>
    <xf numFmtId="0" fontId="35" fillId="0" borderId="2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4" fontId="35" fillId="34" borderId="11" xfId="0" applyNumberFormat="1" applyFont="1" applyFill="1" applyBorder="1" applyAlignment="1">
      <alignment horizontal="right" wrapText="1"/>
    </xf>
    <xf numFmtId="0" fontId="46" fillId="0" borderId="0" xfId="0" applyFont="1" applyAlignment="1">
      <alignment horizontal="left" wrapText="1"/>
    </xf>
    <xf numFmtId="4" fontId="40" fillId="33" borderId="11" xfId="0" applyNumberFormat="1" applyFont="1" applyFill="1" applyBorder="1" applyAlignment="1">
      <alignment wrapText="1"/>
    </xf>
    <xf numFmtId="4" fontId="35" fillId="33" borderId="11" xfId="0" applyNumberFormat="1" applyFont="1" applyFill="1" applyBorder="1" applyAlignment="1">
      <alignment wrapText="1"/>
    </xf>
    <xf numFmtId="4" fontId="47" fillId="33" borderId="11" xfId="0" applyNumberFormat="1" applyFont="1" applyFill="1" applyBorder="1" applyAlignment="1">
      <alignment horizontal="right" wrapText="1" indent="1"/>
    </xf>
    <xf numFmtId="0" fontId="48" fillId="0" borderId="0" xfId="0" applyFont="1" applyAlignment="1">
      <alignment horizontal="left" wrapText="1"/>
    </xf>
    <xf numFmtId="0" fontId="34" fillId="36" borderId="0" xfId="0" applyFont="1" applyFill="1" applyAlignment="1">
      <alignment horizontal="left" wrapText="1"/>
    </xf>
    <xf numFmtId="4" fontId="31" fillId="34" borderId="11" xfId="0" applyNumberFormat="1" applyFont="1" applyFill="1" applyBorder="1" applyAlignment="1">
      <alignment horizontal="right" wrapText="1" indent="1"/>
    </xf>
    <xf numFmtId="4" fontId="35" fillId="34" borderId="11" xfId="0" applyNumberFormat="1" applyFont="1" applyFill="1" applyBorder="1" applyAlignment="1">
      <alignment horizontal="right" wrapText="1" indent="1"/>
    </xf>
    <xf numFmtId="0" fontId="34" fillId="34" borderId="0" xfId="0" applyFont="1" applyFill="1" applyAlignment="1">
      <alignment horizontal="left" wrapText="1"/>
    </xf>
    <xf numFmtId="4" fontId="37" fillId="34" borderId="11" xfId="0" applyNumberFormat="1" applyFont="1" applyFill="1" applyBorder="1" applyAlignment="1">
      <alignment horizontal="right" wrapText="1" indent="1"/>
    </xf>
    <xf numFmtId="4" fontId="39" fillId="34" borderId="11" xfId="0" applyNumberFormat="1" applyFont="1" applyFill="1" applyBorder="1" applyAlignment="1">
      <alignment horizontal="right" wrapText="1" indent="1"/>
    </xf>
    <xf numFmtId="4" fontId="35" fillId="34" borderId="11" xfId="0" applyNumberFormat="1" applyFont="1" applyFill="1" applyBorder="1" applyAlignment="1">
      <alignment wrapText="1"/>
    </xf>
    <xf numFmtId="4" fontId="39" fillId="38" borderId="11" xfId="0" applyNumberFormat="1" applyFont="1" applyFill="1" applyBorder="1" applyAlignment="1">
      <alignment horizontal="right" wrapText="1" indent="1"/>
    </xf>
    <xf numFmtId="4" fontId="35" fillId="38" borderId="11" xfId="0" applyNumberFormat="1" applyFont="1" applyFill="1" applyBorder="1" applyAlignment="1">
      <alignment horizontal="right" wrapText="1" indent="1"/>
    </xf>
    <xf numFmtId="4" fontId="37" fillId="38" borderId="11" xfId="0" applyNumberFormat="1" applyFont="1" applyFill="1" applyBorder="1" applyAlignment="1">
      <alignment horizontal="right" wrapText="1" indent="1"/>
    </xf>
    <xf numFmtId="4" fontId="35" fillId="38" borderId="11" xfId="0" applyNumberFormat="1" applyFont="1" applyFill="1" applyBorder="1" applyAlignment="1">
      <alignment wrapText="1"/>
    </xf>
    <xf numFmtId="4" fontId="37" fillId="38" borderId="11" xfId="0" applyNumberFormat="1" applyFont="1" applyFill="1" applyBorder="1" applyAlignment="1">
      <alignment horizontal="right" wrapText="1"/>
    </xf>
    <xf numFmtId="4" fontId="31" fillId="38" borderId="11" xfId="0" applyNumberFormat="1" applyFont="1" applyFill="1" applyBorder="1" applyAlignment="1">
      <alignment horizontal="right" wrapText="1" indent="1"/>
    </xf>
    <xf numFmtId="0" fontId="20" fillId="36" borderId="0" xfId="0" applyFont="1" applyFill="1"/>
    <xf numFmtId="4" fontId="38" fillId="33" borderId="11" xfId="0" applyNumberFormat="1" applyFont="1" applyFill="1" applyBorder="1" applyAlignment="1">
      <alignment wrapText="1"/>
    </xf>
    <xf numFmtId="4" fontId="37" fillId="34" borderId="11" xfId="0" applyNumberFormat="1" applyFont="1" applyFill="1" applyBorder="1" applyAlignment="1">
      <alignment wrapText="1"/>
    </xf>
    <xf numFmtId="4" fontId="35" fillId="38" borderId="11" xfId="0" applyNumberFormat="1" applyFont="1" applyFill="1" applyBorder="1" applyAlignment="1">
      <alignment horizontal="right" wrapText="1"/>
    </xf>
    <xf numFmtId="4" fontId="40" fillId="38" borderId="11" xfId="0" applyNumberFormat="1" applyFont="1" applyFill="1" applyBorder="1" applyAlignment="1">
      <alignment horizontal="right" wrapText="1" indent="1"/>
    </xf>
    <xf numFmtId="4" fontId="40" fillId="34" borderId="11" xfId="0" applyNumberFormat="1" applyFont="1" applyFill="1" applyBorder="1" applyAlignment="1">
      <alignment horizontal="right" wrapText="1" indent="1"/>
    </xf>
    <xf numFmtId="0" fontId="49" fillId="0" borderId="19" xfId="0" applyFont="1" applyBorder="1" applyAlignment="1">
      <alignment horizontal="right" vertical="center" wrapText="1" indent="1"/>
    </xf>
    <xf numFmtId="0" fontId="34" fillId="0" borderId="0" xfId="0" applyFont="1" applyAlignment="1">
      <alignment horizontal="right" wrapText="1"/>
    </xf>
    <xf numFmtId="4" fontId="40" fillId="34" borderId="11" xfId="0" applyNumberFormat="1" applyFont="1" applyFill="1" applyBorder="1" applyAlignment="1">
      <alignment wrapText="1"/>
    </xf>
    <xf numFmtId="4" fontId="40" fillId="36" borderId="11" xfId="0" applyNumberFormat="1" applyFont="1" applyFill="1" applyBorder="1" applyAlignment="1">
      <alignment wrapText="1"/>
    </xf>
    <xf numFmtId="4" fontId="39" fillId="36" borderId="11" xfId="0" applyNumberFormat="1" applyFont="1" applyFill="1" applyBorder="1" applyAlignment="1">
      <alignment horizontal="right" wrapText="1" indent="1"/>
    </xf>
    <xf numFmtId="4" fontId="38" fillId="36" borderId="11" xfId="0" applyNumberFormat="1" applyFont="1" applyFill="1" applyBorder="1" applyAlignment="1">
      <alignment wrapText="1"/>
    </xf>
    <xf numFmtId="0" fontId="33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50" fillId="0" borderId="20" xfId="0" applyFont="1" applyBorder="1" applyAlignment="1">
      <alignment horizontal="right" vertical="center" wrapText="1" indent="1"/>
    </xf>
    <xf numFmtId="0" fontId="51" fillId="0" borderId="0" xfId="0" applyFont="1" applyAlignment="1">
      <alignment horizontal="left" indent="1"/>
    </xf>
    <xf numFmtId="4" fontId="42" fillId="33" borderId="17" xfId="0" applyNumberFormat="1" applyFont="1" applyFill="1" applyBorder="1" applyAlignment="1">
      <alignment horizontal="right" wrapText="1" indent="1"/>
    </xf>
    <xf numFmtId="4" fontId="37" fillId="33" borderId="11" xfId="0" applyNumberFormat="1" applyFont="1" applyFill="1" applyBorder="1" applyAlignment="1">
      <alignment wrapText="1"/>
    </xf>
    <xf numFmtId="4" fontId="38" fillId="33" borderId="21" xfId="0" applyNumberFormat="1" applyFont="1" applyFill="1" applyBorder="1" applyAlignment="1">
      <alignment wrapText="1"/>
    </xf>
    <xf numFmtId="4" fontId="37" fillId="33" borderId="15" xfId="0" applyNumberFormat="1" applyFont="1" applyFill="1" applyBorder="1" applyAlignment="1">
      <alignment wrapText="1"/>
    </xf>
    <xf numFmtId="4" fontId="37" fillId="33" borderId="16" xfId="0" applyNumberFormat="1" applyFont="1" applyFill="1" applyBorder="1" applyAlignment="1">
      <alignment wrapText="1"/>
    </xf>
    <xf numFmtId="4" fontId="38" fillId="33" borderId="16" xfId="0" applyNumberFormat="1" applyFont="1" applyFill="1" applyBorder="1" applyAlignment="1">
      <alignment wrapText="1"/>
    </xf>
    <xf numFmtId="0" fontId="53" fillId="0" borderId="0" xfId="0" applyFont="1" applyAlignment="1">
      <alignment horizontal="left" indent="1"/>
    </xf>
    <xf numFmtId="0" fontId="29" fillId="0" borderId="22" xfId="0" applyFont="1" applyBorder="1" applyAlignment="1">
      <alignment horizontal="center" vertical="center" wrapText="1"/>
    </xf>
    <xf numFmtId="0" fontId="30" fillId="33" borderId="23" xfId="0" applyFont="1" applyFill="1" applyBorder="1" applyAlignment="1">
      <alignment horizontal="left" wrapText="1"/>
    </xf>
    <xf numFmtId="0" fontId="30" fillId="33" borderId="24" xfId="0" applyFont="1" applyFill="1" applyBorder="1" applyAlignment="1">
      <alignment horizontal="left" wrapText="1"/>
    </xf>
    <xf numFmtId="0" fontId="42" fillId="33" borderId="24" xfId="0" applyFont="1" applyFill="1" applyBorder="1" applyAlignment="1">
      <alignment horizontal="left" wrapText="1"/>
    </xf>
    <xf numFmtId="0" fontId="30" fillId="33" borderId="25" xfId="0" applyFont="1" applyFill="1" applyBorder="1" applyAlignment="1">
      <alignment horizontal="left" wrapText="1"/>
    </xf>
    <xf numFmtId="0" fontId="30" fillId="33" borderId="26" xfId="0" applyFont="1" applyFill="1" applyBorder="1" applyAlignment="1">
      <alignment horizontal="left" wrapText="1"/>
    </xf>
    <xf numFmtId="0" fontId="27" fillId="0" borderId="27" xfId="0" applyFont="1" applyBorder="1" applyAlignment="1">
      <alignment horizontal="left" wrapText="1"/>
    </xf>
    <xf numFmtId="0" fontId="29" fillId="0" borderId="28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left" wrapText="1"/>
    </xf>
    <xf numFmtId="0" fontId="27" fillId="0" borderId="17" xfId="0" applyFont="1" applyBorder="1" applyAlignment="1">
      <alignment horizontal="left" wrapText="1"/>
    </xf>
    <xf numFmtId="0" fontId="18" fillId="0" borderId="28" xfId="0" applyFont="1" applyBorder="1" applyAlignment="1">
      <alignment horizontal="center" vertical="center" wrapText="1"/>
    </xf>
    <xf numFmtId="0" fontId="21" fillId="33" borderId="24" xfId="0" applyFont="1" applyFill="1" applyBorder="1" applyAlignment="1">
      <alignment horizontal="left" wrapText="1"/>
    </xf>
    <xf numFmtId="0" fontId="21" fillId="33" borderId="24" xfId="0" applyFont="1" applyFill="1" applyBorder="1" applyAlignment="1">
      <alignment horizontal="center" wrapText="1"/>
    </xf>
    <xf numFmtId="0" fontId="23" fillId="33" borderId="24" xfId="0" applyFont="1" applyFill="1" applyBorder="1" applyAlignment="1">
      <alignment horizontal="left" wrapText="1"/>
    </xf>
    <xf numFmtId="0" fontId="21" fillId="34" borderId="24" xfId="0" applyFont="1" applyFill="1" applyBorder="1" applyAlignment="1">
      <alignment horizontal="left" wrapText="1"/>
    </xf>
    <xf numFmtId="0" fontId="21" fillId="36" borderId="24" xfId="0" applyFont="1" applyFill="1" applyBorder="1" applyAlignment="1">
      <alignment horizontal="left" wrapText="1"/>
    </xf>
    <xf numFmtId="0" fontId="36" fillId="0" borderId="22" xfId="0" applyFont="1" applyBorder="1" applyAlignment="1">
      <alignment horizontal="center" vertical="center" wrapText="1"/>
    </xf>
    <xf numFmtId="0" fontId="37" fillId="34" borderId="23" xfId="0" applyFont="1" applyFill="1" applyBorder="1" applyAlignment="1">
      <alignment horizontal="left" wrapText="1"/>
    </xf>
    <xf numFmtId="0" fontId="37" fillId="37" borderId="24" xfId="0" applyFont="1" applyFill="1" applyBorder="1" applyAlignment="1">
      <alignment horizontal="left" wrapText="1"/>
    </xf>
    <xf numFmtId="0" fontId="37" fillId="33" borderId="24" xfId="0" applyFont="1" applyFill="1" applyBorder="1" applyAlignment="1">
      <alignment horizontal="left" wrapText="1"/>
    </xf>
    <xf numFmtId="0" fontId="37" fillId="34" borderId="24" xfId="0" applyFont="1" applyFill="1" applyBorder="1" applyAlignment="1">
      <alignment horizontal="left" wrapText="1"/>
    </xf>
    <xf numFmtId="0" fontId="38" fillId="33" borderId="24" xfId="0" applyFont="1" applyFill="1" applyBorder="1" applyAlignment="1">
      <alignment horizontal="left" wrapText="1"/>
    </xf>
    <xf numFmtId="0" fontId="37" fillId="38" borderId="24" xfId="0" applyFont="1" applyFill="1" applyBorder="1" applyAlignment="1">
      <alignment horizontal="left" wrapText="1"/>
    </xf>
    <xf numFmtId="0" fontId="41" fillId="0" borderId="19" xfId="0" applyFont="1" applyBorder="1" applyAlignment="1">
      <alignment horizontal="left" wrapText="1"/>
    </xf>
    <xf numFmtId="0" fontId="36" fillId="0" borderId="28" xfId="0" applyFont="1" applyBorder="1" applyAlignment="1">
      <alignment horizontal="center" vertical="center" wrapText="1"/>
    </xf>
    <xf numFmtId="0" fontId="37" fillId="33" borderId="25" xfId="0" applyFont="1" applyFill="1" applyBorder="1" applyAlignment="1">
      <alignment horizontal="left" wrapText="1"/>
    </xf>
    <xf numFmtId="0" fontId="34" fillId="0" borderId="27" xfId="0" applyFont="1" applyBorder="1" applyAlignment="1">
      <alignment horizontal="left" wrapText="1"/>
    </xf>
    <xf numFmtId="0" fontId="41" fillId="0" borderId="27" xfId="0" applyFont="1" applyBorder="1" applyAlignment="1">
      <alignment horizontal="left" wrapText="1"/>
    </xf>
    <xf numFmtId="0" fontId="37" fillId="0" borderId="30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4" fontId="19" fillId="33" borderId="11" xfId="0" applyNumberFormat="1" applyFont="1" applyFill="1" applyBorder="1" applyAlignment="1">
      <alignment horizontal="left" wrapText="1"/>
    </xf>
    <xf numFmtId="4" fontId="40" fillId="36" borderId="11" xfId="0" applyNumberFormat="1" applyFont="1" applyFill="1" applyBorder="1" applyAlignment="1">
      <alignment horizontal="right" wrapText="1"/>
    </xf>
    <xf numFmtId="4" fontId="27" fillId="0" borderId="0" xfId="0" applyNumberFormat="1" applyFont="1" applyAlignment="1">
      <alignment horizontal="left" indent="1"/>
    </xf>
    <xf numFmtId="0" fontId="38" fillId="34" borderId="24" xfId="0" applyFont="1" applyFill="1" applyBorder="1" applyAlignment="1">
      <alignment horizontal="left" wrapText="1"/>
    </xf>
    <xf numFmtId="4" fontId="35" fillId="36" borderId="11" xfId="0" applyNumberFormat="1" applyFont="1" applyFill="1" applyBorder="1" applyAlignment="1">
      <alignment wrapText="1"/>
    </xf>
    <xf numFmtId="4" fontId="30" fillId="33" borderId="32" xfId="0" applyNumberFormat="1" applyFont="1" applyFill="1" applyBorder="1" applyAlignment="1">
      <alignment horizontal="right" wrapText="1" indent="1"/>
    </xf>
    <xf numFmtId="0" fontId="29" fillId="0" borderId="12" xfId="0" applyFont="1" applyBorder="1" applyAlignment="1">
      <alignment horizontal="center" vertical="center" wrapText="1"/>
    </xf>
    <xf numFmtId="4" fontId="30" fillId="33" borderId="34" xfId="0" applyNumberFormat="1" applyFont="1" applyFill="1" applyBorder="1" applyAlignment="1">
      <alignment horizontal="right" wrapText="1" indent="1"/>
    </xf>
    <xf numFmtId="0" fontId="38" fillId="36" borderId="24" xfId="0" applyFont="1" applyFill="1" applyBorder="1" applyAlignment="1">
      <alignment horizontal="left" wrapText="1"/>
    </xf>
    <xf numFmtId="4" fontId="40" fillId="36" borderId="11" xfId="0" applyNumberFormat="1" applyFont="1" applyFill="1" applyBorder="1" applyAlignment="1">
      <alignment horizontal="right" wrapText="1" indent="1"/>
    </xf>
    <xf numFmtId="0" fontId="38" fillId="38" borderId="24" xfId="0" applyFont="1" applyFill="1" applyBorder="1" applyAlignment="1">
      <alignment horizontal="left" wrapText="1"/>
    </xf>
    <xf numFmtId="4" fontId="37" fillId="36" borderId="11" xfId="0" applyNumberFormat="1" applyFont="1" applyFill="1" applyBorder="1" applyAlignment="1">
      <alignment horizontal="right" wrapText="1"/>
    </xf>
    <xf numFmtId="4" fontId="31" fillId="33" borderId="11" xfId="0" applyNumberFormat="1" applyFont="1" applyFill="1" applyBorder="1" applyAlignment="1">
      <alignment horizontal="right" wrapText="1"/>
    </xf>
    <xf numFmtId="4" fontId="32" fillId="33" borderId="11" xfId="0" applyNumberFormat="1" applyFont="1" applyFill="1" applyBorder="1" applyAlignment="1">
      <alignment horizontal="right" wrapText="1"/>
    </xf>
    <xf numFmtId="0" fontId="32" fillId="33" borderId="11" xfId="0" applyFont="1" applyFill="1" applyBorder="1" applyAlignment="1">
      <alignment horizontal="right" wrapText="1"/>
    </xf>
    <xf numFmtId="0" fontId="54" fillId="0" borderId="0" xfId="0" applyFont="1" applyAlignment="1">
      <alignment horizontal="left" indent="1"/>
    </xf>
    <xf numFmtId="0" fontId="55" fillId="0" borderId="33" xfId="0" applyFont="1" applyBorder="1" applyAlignment="1">
      <alignment horizontal="left" indent="1"/>
    </xf>
    <xf numFmtId="4" fontId="32" fillId="33" borderId="11" xfId="0" applyNumberFormat="1" applyFont="1" applyFill="1" applyBorder="1" applyAlignment="1">
      <alignment wrapText="1"/>
    </xf>
    <xf numFmtId="4" fontId="31" fillId="33" borderId="11" xfId="0" applyNumberFormat="1" applyFont="1" applyFill="1" applyBorder="1" applyAlignment="1">
      <alignment wrapText="1"/>
    </xf>
    <xf numFmtId="4" fontId="31" fillId="34" borderId="11" xfId="0" applyNumberFormat="1" applyFont="1" applyFill="1" applyBorder="1" applyAlignment="1">
      <alignment horizontal="left" wrapText="1" indent="1"/>
    </xf>
    <xf numFmtId="4" fontId="42" fillId="33" borderId="21" xfId="0" applyNumberFormat="1" applyFont="1" applyFill="1" applyBorder="1" applyAlignment="1">
      <alignment horizontal="right" wrapText="1" indent="1"/>
    </xf>
    <xf numFmtId="0" fontId="37" fillId="33" borderId="15" xfId="0" applyFont="1" applyFill="1" applyBorder="1" applyAlignment="1">
      <alignment wrapText="1"/>
    </xf>
    <xf numFmtId="0" fontId="37" fillId="33" borderId="35" xfId="0" applyFont="1" applyFill="1" applyBorder="1" applyAlignment="1">
      <alignment wrapText="1"/>
    </xf>
    <xf numFmtId="0" fontId="36" fillId="0" borderId="36" xfId="0" applyFont="1" applyBorder="1" applyAlignment="1">
      <alignment horizontal="center" vertical="center" wrapText="1"/>
    </xf>
    <xf numFmtId="4" fontId="40" fillId="0" borderId="11" xfId="0" applyNumberFormat="1" applyFont="1" applyBorder="1" applyAlignment="1">
      <alignment horizontal="right" wrapText="1"/>
    </xf>
    <xf numFmtId="4" fontId="40" fillId="34" borderId="11" xfId="0" applyNumberFormat="1" applyFont="1" applyFill="1" applyBorder="1" applyAlignment="1">
      <alignment horizontal="right" wrapText="1"/>
    </xf>
    <xf numFmtId="0" fontId="58" fillId="0" borderId="0" xfId="43" applyFont="1" applyAlignment="1">
      <alignment horizontal="center" vertical="center"/>
    </xf>
    <xf numFmtId="0" fontId="58" fillId="0" borderId="0" xfId="43" applyFont="1" applyAlignment="1">
      <alignment wrapText="1"/>
    </xf>
    <xf numFmtId="0" fontId="58" fillId="0" borderId="0" xfId="43" applyFont="1"/>
    <xf numFmtId="0" fontId="58" fillId="0" borderId="0" xfId="43" applyFont="1" applyAlignment="1">
      <alignment horizontal="right"/>
    </xf>
    <xf numFmtId="0" fontId="1" fillId="0" borderId="0" xfId="43"/>
    <xf numFmtId="0" fontId="59" fillId="0" borderId="37" xfId="42" applyFont="1" applyBorder="1" applyAlignment="1">
      <alignment horizontal="center" vertical="center" wrapText="1" readingOrder="1"/>
    </xf>
    <xf numFmtId="0" fontId="59" fillId="0" borderId="39" xfId="42" applyFont="1" applyBorder="1" applyAlignment="1">
      <alignment horizontal="center" vertical="center" wrapText="1" readingOrder="1"/>
    </xf>
    <xf numFmtId="0" fontId="59" fillId="0" borderId="40" xfId="42" applyFont="1" applyBorder="1" applyAlignment="1">
      <alignment horizontal="center" vertical="center" wrapText="1" readingOrder="1"/>
    </xf>
    <xf numFmtId="0" fontId="61" fillId="39" borderId="19" xfId="44" applyFont="1" applyFill="1" applyBorder="1" applyAlignment="1">
      <alignment horizontal="center" vertical="center" wrapText="1"/>
    </xf>
    <xf numFmtId="0" fontId="59" fillId="39" borderId="19" xfId="44" applyFont="1" applyFill="1" applyBorder="1" applyAlignment="1">
      <alignment vertical="center" wrapText="1"/>
    </xf>
    <xf numFmtId="0" fontId="63" fillId="40" borderId="19" xfId="46" applyFont="1" applyFill="1" applyBorder="1" applyAlignment="1">
      <alignment horizontal="center" vertical="center" wrapText="1"/>
    </xf>
    <xf numFmtId="0" fontId="63" fillId="40" borderId="19" xfId="46" applyFont="1" applyFill="1" applyBorder="1" applyAlignment="1">
      <alignment horizontal="left" vertical="center" wrapText="1"/>
    </xf>
    <xf numFmtId="4" fontId="64" fillId="41" borderId="35" xfId="45" applyNumberFormat="1" applyFont="1" applyFill="1" applyBorder="1" applyAlignment="1">
      <alignment horizontal="center" vertical="center" wrapText="1" readingOrder="1"/>
    </xf>
    <xf numFmtId="4" fontId="1" fillId="0" borderId="19" xfId="43" applyNumberFormat="1" applyBorder="1" applyAlignment="1">
      <alignment horizontal="center"/>
    </xf>
    <xf numFmtId="0" fontId="65" fillId="0" borderId="19" xfId="46" applyFont="1" applyBorder="1" applyAlignment="1">
      <alignment horizontal="center" vertical="center" wrapText="1"/>
    </xf>
    <xf numFmtId="0" fontId="65" fillId="0" borderId="19" xfId="46" applyFont="1" applyBorder="1" applyAlignment="1">
      <alignment horizontal="left" vertical="center" wrapText="1"/>
    </xf>
    <xf numFmtId="4" fontId="65" fillId="0" borderId="41" xfId="46" applyNumberFormat="1" applyFont="1" applyBorder="1" applyAlignment="1">
      <alignment horizontal="right" vertical="center" wrapText="1"/>
    </xf>
    <xf numFmtId="4" fontId="65" fillId="0" borderId="19" xfId="46" applyNumberFormat="1" applyFont="1" applyBorder="1" applyAlignment="1">
      <alignment horizontal="right" vertical="center" wrapText="1"/>
    </xf>
    <xf numFmtId="4" fontId="65" fillId="0" borderId="19" xfId="46" applyNumberFormat="1" applyFont="1" applyBorder="1" applyAlignment="1">
      <alignment horizontal="center" wrapText="1"/>
    </xf>
    <xf numFmtId="4" fontId="19" fillId="36" borderId="21" xfId="0" applyNumberFormat="1" applyFont="1" applyFill="1" applyBorder="1" applyAlignment="1">
      <alignment horizontal="right" wrapText="1"/>
    </xf>
    <xf numFmtId="4" fontId="38" fillId="33" borderId="11" xfId="0" applyNumberFormat="1" applyFont="1" applyFill="1" applyBorder="1" applyAlignment="1">
      <alignment horizontal="right" wrapText="1"/>
    </xf>
    <xf numFmtId="4" fontId="22" fillId="36" borderId="21" xfId="0" applyNumberFormat="1" applyFont="1" applyFill="1" applyBorder="1" applyAlignment="1">
      <alignment horizontal="right" wrapText="1"/>
    </xf>
    <xf numFmtId="0" fontId="66" fillId="0" borderId="0" xfId="43" applyFont="1"/>
    <xf numFmtId="4" fontId="63" fillId="0" borderId="19" xfId="46" applyNumberFormat="1" applyFont="1" applyBorder="1" applyAlignment="1">
      <alignment horizontal="center" wrapText="1"/>
    </xf>
    <xf numFmtId="4" fontId="16" fillId="0" borderId="19" xfId="43" applyNumberFormat="1" applyFont="1" applyBorder="1" applyAlignment="1">
      <alignment horizontal="center"/>
    </xf>
    <xf numFmtId="4" fontId="19" fillId="36" borderId="19" xfId="0" applyNumberFormat="1" applyFont="1" applyFill="1" applyBorder="1" applyAlignment="1">
      <alignment horizontal="right" wrapText="1"/>
    </xf>
    <xf numFmtId="4" fontId="37" fillId="33" borderId="0" xfId="0" applyNumberFormat="1" applyFont="1" applyFill="1" applyAlignment="1">
      <alignment horizontal="right" wrapText="1"/>
    </xf>
    <xf numFmtId="0" fontId="1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2" fillId="35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53" fillId="0" borderId="0" xfId="0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57" fillId="0" borderId="0" xfId="42" applyFont="1" applyAlignment="1">
      <alignment horizontal="center" vertical="top" wrapText="1" readingOrder="1"/>
    </xf>
    <xf numFmtId="0" fontId="59" fillId="0" borderId="38" xfId="42" applyFont="1" applyBorder="1" applyAlignment="1">
      <alignment horizontal="center" vertical="center" wrapText="1" readingOrder="1"/>
    </xf>
    <xf numFmtId="0" fontId="43" fillId="0" borderId="29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7359C220-E903-4B29-9B2A-298928881809}"/>
    <cellStyle name="Normal 3" xfId="43" xr:uid="{546DBA93-A6D7-484B-B7FB-B53783B29915}"/>
    <cellStyle name="Normal 3 2" xfId="45" xr:uid="{5A4B5478-4797-4D1F-A01F-E70FDBFC21E0}"/>
    <cellStyle name="Normalno 2" xfId="42" xr:uid="{AE7B4EF3-192A-48B0-BF43-844BA4521742}"/>
    <cellStyle name="Note" xfId="15" builtinId="10" customBuiltin="1"/>
    <cellStyle name="Obično_List7" xfId="46" xr:uid="{DC090938-B6B8-4C31-9D55-4678A5875A4D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showGridLines="0" topLeftCell="A58" zoomScaleNormal="100" workbookViewId="0">
      <selection activeCell="K36" sqref="K36"/>
    </sheetView>
  </sheetViews>
  <sheetFormatPr defaultColWidth="8.85546875" defaultRowHeight="12" x14ac:dyDescent="0.2"/>
  <cols>
    <col min="1" max="1" width="23.140625" style="1" customWidth="1"/>
    <col min="2" max="2" width="12.7109375" style="6" bestFit="1" customWidth="1"/>
    <col min="3" max="3" width="12.5703125" style="6" customWidth="1"/>
    <col min="4" max="4" width="12.7109375" style="6" hidden="1" customWidth="1"/>
    <col min="5" max="5" width="12.7109375" style="6" customWidth="1"/>
    <col min="6" max="6" width="13.42578125" style="6" customWidth="1"/>
    <col min="7" max="7" width="9" style="6" customWidth="1"/>
    <col min="8" max="8" width="12.85546875" style="6" customWidth="1"/>
    <col min="9" max="16384" width="8.85546875" style="4"/>
  </cols>
  <sheetData>
    <row r="1" spans="1:8" s="1" customFormat="1" ht="56.25" customHeight="1" thickBot="1" x14ac:dyDescent="0.25">
      <c r="A1" s="112" t="s">
        <v>147</v>
      </c>
      <c r="B1" s="185" t="s">
        <v>210</v>
      </c>
      <c r="C1" s="186"/>
      <c r="D1" s="186"/>
      <c r="E1" s="186"/>
      <c r="F1" s="186"/>
      <c r="G1" s="186"/>
      <c r="H1" s="187"/>
    </row>
    <row r="2" spans="1:8" ht="36" x14ac:dyDescent="0.2">
      <c r="A2" s="113" t="s">
        <v>148</v>
      </c>
      <c r="B2" s="132" t="s">
        <v>208</v>
      </c>
      <c r="C2" s="2" t="s">
        <v>211</v>
      </c>
      <c r="D2" s="2" t="s">
        <v>200</v>
      </c>
      <c r="E2" s="2" t="s">
        <v>205</v>
      </c>
      <c r="F2" s="2" t="s">
        <v>209</v>
      </c>
      <c r="G2" s="3" t="s">
        <v>149</v>
      </c>
      <c r="H2" s="3" t="s">
        <v>150</v>
      </c>
    </row>
    <row r="3" spans="1:8" x14ac:dyDescent="0.2">
      <c r="A3" s="114">
        <v>1</v>
      </c>
      <c r="B3" s="49">
        <v>2</v>
      </c>
      <c r="C3" s="49">
        <v>3</v>
      </c>
      <c r="D3" s="49">
        <v>4</v>
      </c>
      <c r="E3" s="49">
        <v>4</v>
      </c>
      <c r="F3" s="49">
        <v>5</v>
      </c>
      <c r="G3" s="49">
        <v>6</v>
      </c>
      <c r="H3" s="50">
        <v>7</v>
      </c>
    </row>
    <row r="4" spans="1:8" x14ac:dyDescent="0.2">
      <c r="A4" s="113" t="s">
        <v>5</v>
      </c>
      <c r="B4" s="2"/>
      <c r="C4" s="2"/>
      <c r="D4" s="2"/>
      <c r="E4" s="2"/>
      <c r="F4" s="2"/>
      <c r="G4" s="2"/>
      <c r="H4" s="5"/>
    </row>
    <row r="5" spans="1:8" x14ac:dyDescent="0.2">
      <c r="A5" s="113" t="s">
        <v>6</v>
      </c>
      <c r="B5" s="2">
        <v>824292.93</v>
      </c>
      <c r="C5" s="2">
        <v>1747200.4</v>
      </c>
      <c r="D5" s="2"/>
      <c r="E5" s="2">
        <v>1766399.15</v>
      </c>
      <c r="F5" s="2">
        <v>840934.88</v>
      </c>
      <c r="G5" s="2">
        <v>102.01</v>
      </c>
      <c r="H5" s="2">
        <v>47.61</v>
      </c>
    </row>
    <row r="6" spans="1:8" ht="19.5" x14ac:dyDescent="0.2">
      <c r="A6" s="115" t="s">
        <v>7</v>
      </c>
      <c r="B6" s="2">
        <v>774677.86</v>
      </c>
      <c r="C6" s="2">
        <v>1629980.5</v>
      </c>
      <c r="D6" s="2"/>
      <c r="E6" s="2">
        <v>1629980.5</v>
      </c>
      <c r="F6" s="2">
        <v>793018.87</v>
      </c>
      <c r="G6" s="2">
        <f t="shared" ref="G6" si="0">+(F6/B6)*100</f>
        <v>102.36756604867989</v>
      </c>
      <c r="H6" s="2">
        <v>48.65</v>
      </c>
    </row>
    <row r="7" spans="1:8" ht="24" customHeight="1" x14ac:dyDescent="0.2">
      <c r="A7" s="113" t="s">
        <v>8</v>
      </c>
      <c r="B7" s="2"/>
      <c r="C7" s="2"/>
      <c r="D7" s="2"/>
      <c r="E7" s="2"/>
      <c r="F7" s="2"/>
      <c r="G7" s="2"/>
      <c r="H7" s="2"/>
    </row>
    <row r="8" spans="1:8" ht="22.5" customHeight="1" x14ac:dyDescent="0.2">
      <c r="A8" s="115" t="s">
        <v>9</v>
      </c>
      <c r="B8" s="5"/>
      <c r="C8" s="5"/>
      <c r="D8" s="5"/>
      <c r="E8" s="5"/>
      <c r="F8" s="5"/>
      <c r="G8" s="2"/>
      <c r="H8" s="2"/>
    </row>
    <row r="9" spans="1:8" ht="30.75" customHeight="1" x14ac:dyDescent="0.2">
      <c r="A9" s="113" t="s">
        <v>10</v>
      </c>
      <c r="B9" s="2">
        <v>773362.49</v>
      </c>
      <c r="C9" s="2">
        <v>1629980.5</v>
      </c>
      <c r="D9" s="2"/>
      <c r="E9" s="2">
        <v>1629980.5</v>
      </c>
      <c r="F9" s="2">
        <v>793018.87</v>
      </c>
      <c r="G9" s="2">
        <f t="shared" ref="G9:G69" si="1">+(F9/B9)*100</f>
        <v>102.54167744804899</v>
      </c>
      <c r="H9" s="2">
        <v>48.65</v>
      </c>
    </row>
    <row r="10" spans="1:8" ht="33.75" customHeight="1" x14ac:dyDescent="0.2">
      <c r="A10" s="115" t="s">
        <v>11</v>
      </c>
      <c r="B10" s="5">
        <v>773362.49</v>
      </c>
      <c r="C10" s="5">
        <v>1629980.5</v>
      </c>
      <c r="D10" s="5"/>
      <c r="E10" s="5">
        <v>1629980.5</v>
      </c>
      <c r="F10" s="5">
        <v>793018.87</v>
      </c>
      <c r="G10" s="2">
        <f>+(F10/B10)*100</f>
        <v>102.54167744804899</v>
      </c>
      <c r="H10" s="2">
        <v>48.65</v>
      </c>
    </row>
    <row r="11" spans="1:8" ht="32.25" customHeight="1" x14ac:dyDescent="0.2">
      <c r="A11" s="115" t="s">
        <v>12</v>
      </c>
      <c r="B11" s="5"/>
      <c r="C11" s="5"/>
      <c r="D11" s="5"/>
      <c r="E11" s="5"/>
      <c r="F11" s="5"/>
      <c r="G11" s="2"/>
      <c r="H11" s="2"/>
    </row>
    <row r="12" spans="1:8" ht="21" customHeight="1" x14ac:dyDescent="0.2">
      <c r="A12" s="113" t="s">
        <v>196</v>
      </c>
      <c r="B12" s="2">
        <v>1315.37</v>
      </c>
      <c r="C12" s="5"/>
      <c r="D12" s="2"/>
      <c r="E12" s="2"/>
      <c r="F12" s="2"/>
      <c r="G12" s="2"/>
      <c r="H12" s="2"/>
    </row>
    <row r="13" spans="1:8" ht="19.5" x14ac:dyDescent="0.2">
      <c r="A13" s="115" t="s">
        <v>194</v>
      </c>
      <c r="B13" s="5"/>
      <c r="C13" s="5"/>
      <c r="D13" s="5"/>
      <c r="E13" s="5"/>
      <c r="F13" s="5"/>
      <c r="G13" s="2"/>
      <c r="H13" s="2"/>
    </row>
    <row r="14" spans="1:8" ht="19.5" x14ac:dyDescent="0.2">
      <c r="A14" s="115" t="s">
        <v>195</v>
      </c>
      <c r="B14" s="5">
        <v>1315.37</v>
      </c>
      <c r="C14" s="5">
        <v>1274</v>
      </c>
      <c r="D14" s="5"/>
      <c r="E14" s="5">
        <v>1274</v>
      </c>
      <c r="F14" s="5"/>
      <c r="G14" s="2"/>
      <c r="H14" s="2"/>
    </row>
    <row r="15" spans="1:8" ht="36.75" x14ac:dyDescent="0.2">
      <c r="A15" s="113" t="s">
        <v>13</v>
      </c>
      <c r="B15" s="2"/>
      <c r="C15" s="2">
        <v>300</v>
      </c>
      <c r="D15" s="2"/>
      <c r="E15" s="2">
        <v>300</v>
      </c>
      <c r="F15" s="2"/>
      <c r="G15" s="2"/>
      <c r="H15" s="2"/>
    </row>
    <row r="16" spans="1:8" x14ac:dyDescent="0.2">
      <c r="A16" s="115" t="s">
        <v>14</v>
      </c>
      <c r="B16" s="5"/>
      <c r="C16" s="5">
        <v>300</v>
      </c>
      <c r="D16" s="5"/>
      <c r="E16" s="5">
        <v>300</v>
      </c>
      <c r="F16" s="5"/>
      <c r="G16" s="2"/>
      <c r="H16" s="2"/>
    </row>
    <row r="17" spans="1:8" x14ac:dyDescent="0.2">
      <c r="A17" s="115" t="s">
        <v>15</v>
      </c>
      <c r="B17" s="5"/>
      <c r="C17" s="5">
        <v>300</v>
      </c>
      <c r="D17" s="5"/>
      <c r="E17" s="5">
        <v>300</v>
      </c>
      <c r="F17" s="5"/>
      <c r="G17" s="2"/>
      <c r="H17" s="2"/>
    </row>
    <row r="18" spans="1:8" ht="36.75" x14ac:dyDescent="0.2">
      <c r="A18" s="113" t="s">
        <v>16</v>
      </c>
      <c r="B18" s="2"/>
      <c r="C18" s="2"/>
      <c r="D18" s="2"/>
      <c r="E18" s="2"/>
      <c r="F18" s="2"/>
      <c r="G18" s="2"/>
      <c r="H18" s="2"/>
    </row>
    <row r="19" spans="1:8" ht="27.75" x14ac:dyDescent="0.2">
      <c r="A19" s="113" t="s">
        <v>17</v>
      </c>
      <c r="B19" s="2">
        <v>447.93</v>
      </c>
      <c r="C19" s="2">
        <v>2500</v>
      </c>
      <c r="D19" s="2"/>
      <c r="E19" s="2">
        <v>2500</v>
      </c>
      <c r="F19" s="2"/>
      <c r="G19" s="2">
        <f t="shared" si="1"/>
        <v>0</v>
      </c>
      <c r="H19" s="2">
        <f t="shared" ref="H19:H44" si="2">+(F19/B19)*100</f>
        <v>0</v>
      </c>
    </row>
    <row r="20" spans="1:8" x14ac:dyDescent="0.2">
      <c r="A20" s="115" t="s">
        <v>18</v>
      </c>
      <c r="B20" s="5">
        <v>447.93</v>
      </c>
      <c r="C20" s="5">
        <v>2500</v>
      </c>
      <c r="D20" s="5"/>
      <c r="E20" s="5">
        <v>2500</v>
      </c>
      <c r="F20" s="5"/>
      <c r="G20" s="2">
        <f t="shared" si="1"/>
        <v>0</v>
      </c>
      <c r="H20" s="2">
        <f t="shared" si="2"/>
        <v>0</v>
      </c>
    </row>
    <row r="21" spans="1:8" ht="18.75" x14ac:dyDescent="0.2">
      <c r="A21" s="113" t="s">
        <v>151</v>
      </c>
      <c r="B21" s="5"/>
      <c r="C21" s="2">
        <v>4500</v>
      </c>
      <c r="D21" s="2"/>
      <c r="E21" s="2">
        <v>4500</v>
      </c>
      <c r="F21" s="5"/>
      <c r="G21" s="2"/>
      <c r="H21" s="2"/>
    </row>
    <row r="22" spans="1:8" x14ac:dyDescent="0.2">
      <c r="A22" s="115" t="s">
        <v>152</v>
      </c>
      <c r="B22" s="5"/>
      <c r="C22" s="5">
        <v>4500</v>
      </c>
      <c r="D22" s="5"/>
      <c r="E22" s="5">
        <v>4500</v>
      </c>
      <c r="F22" s="5"/>
      <c r="G22" s="2"/>
      <c r="H22" s="2"/>
    </row>
    <row r="23" spans="1:8" s="8" customFormat="1" ht="27.75" x14ac:dyDescent="0.2">
      <c r="A23" s="113" t="s">
        <v>70</v>
      </c>
      <c r="B23" s="2">
        <v>49167.14</v>
      </c>
      <c r="C23" s="2">
        <v>109919.9</v>
      </c>
      <c r="D23" s="2"/>
      <c r="E23" s="2">
        <v>124342.54</v>
      </c>
      <c r="F23" s="2">
        <v>47916.01</v>
      </c>
      <c r="G23" s="2">
        <f t="shared" si="1"/>
        <v>97.455353311174903</v>
      </c>
      <c r="H23" s="2">
        <v>38.54</v>
      </c>
    </row>
    <row r="24" spans="1:8" ht="36.75" x14ac:dyDescent="0.2">
      <c r="A24" s="113" t="s">
        <v>72</v>
      </c>
      <c r="B24" s="2">
        <v>49167.14</v>
      </c>
      <c r="C24" s="2">
        <v>109919.9</v>
      </c>
      <c r="D24" s="2"/>
      <c r="E24" s="2">
        <v>124342.54</v>
      </c>
      <c r="F24" s="2">
        <v>47916.01</v>
      </c>
      <c r="G24" s="2">
        <f t="shared" si="1"/>
        <v>97.455353311174903</v>
      </c>
      <c r="H24" s="2">
        <v>38.54</v>
      </c>
    </row>
    <row r="25" spans="1:8" ht="19.5" x14ac:dyDescent="0.2">
      <c r="A25" s="115" t="s">
        <v>71</v>
      </c>
      <c r="B25" s="5">
        <v>47094.14</v>
      </c>
      <c r="C25" s="5">
        <v>109919.9</v>
      </c>
      <c r="D25" s="5"/>
      <c r="E25" s="5">
        <v>106143.79</v>
      </c>
      <c r="F25" s="5">
        <v>47916.01</v>
      </c>
      <c r="G25" s="2">
        <f t="shared" si="1"/>
        <v>101.74516404801108</v>
      </c>
      <c r="H25" s="2">
        <v>45.14</v>
      </c>
    </row>
    <row r="26" spans="1:8" ht="19.5" x14ac:dyDescent="0.2">
      <c r="A26" s="115" t="s">
        <v>73</v>
      </c>
      <c r="B26" s="5">
        <v>2070</v>
      </c>
      <c r="C26" s="5"/>
      <c r="D26" s="5"/>
      <c r="E26" s="5">
        <v>18198.75</v>
      </c>
      <c r="F26" s="5"/>
      <c r="G26" s="2">
        <f t="shared" si="1"/>
        <v>0</v>
      </c>
      <c r="H26" s="2">
        <f t="shared" si="2"/>
        <v>0</v>
      </c>
    </row>
    <row r="27" spans="1:8" s="8" customFormat="1" ht="18.75" x14ac:dyDescent="0.2">
      <c r="A27" s="113" t="s">
        <v>19</v>
      </c>
      <c r="B27" s="2"/>
      <c r="C27" s="2"/>
      <c r="D27" s="2"/>
      <c r="E27" s="2"/>
      <c r="F27" s="2"/>
      <c r="G27" s="2"/>
      <c r="H27" s="2"/>
    </row>
    <row r="28" spans="1:8" ht="18.75" x14ac:dyDescent="0.2">
      <c r="A28" s="113" t="s">
        <v>20</v>
      </c>
      <c r="B28" s="5"/>
      <c r="C28" s="5"/>
      <c r="D28" s="5"/>
      <c r="E28" s="5"/>
      <c r="F28" s="5"/>
      <c r="G28" s="2"/>
      <c r="H28" s="2"/>
    </row>
    <row r="29" spans="1:8" ht="18.75" x14ac:dyDescent="0.2">
      <c r="A29" s="113" t="s">
        <v>21</v>
      </c>
      <c r="B29" s="52"/>
      <c r="C29" s="52"/>
      <c r="D29" s="52"/>
      <c r="E29" s="52"/>
      <c r="F29" s="52"/>
      <c r="G29" s="2"/>
      <c r="H29" s="2"/>
    </row>
    <row r="30" spans="1:8" x14ac:dyDescent="0.2">
      <c r="A30" s="115" t="s">
        <v>22</v>
      </c>
      <c r="B30" s="5"/>
      <c r="C30" s="5"/>
      <c r="D30" s="5"/>
      <c r="E30" s="5"/>
      <c r="F30" s="5"/>
      <c r="G30" s="2"/>
      <c r="H30" s="2"/>
    </row>
    <row r="31" spans="1:8" x14ac:dyDescent="0.2">
      <c r="A31" s="115" t="s">
        <v>160</v>
      </c>
      <c r="B31" s="5">
        <v>4349.71</v>
      </c>
      <c r="C31" s="5">
        <v>1000</v>
      </c>
      <c r="D31" s="5"/>
      <c r="E31" s="5">
        <v>1000</v>
      </c>
      <c r="F31" s="5"/>
      <c r="G31" s="2"/>
      <c r="H31" s="2"/>
    </row>
    <row r="32" spans="1:8" x14ac:dyDescent="0.2">
      <c r="A32" s="115"/>
      <c r="B32" s="2"/>
      <c r="C32" s="2"/>
      <c r="D32" s="2"/>
      <c r="E32" s="2"/>
      <c r="F32" s="2"/>
      <c r="G32" s="2"/>
      <c r="H32" s="2"/>
    </row>
    <row r="33" spans="1:8" ht="18.75" x14ac:dyDescent="0.2">
      <c r="A33" s="116" t="s">
        <v>161</v>
      </c>
      <c r="B33" s="32">
        <v>828642.64</v>
      </c>
      <c r="C33" s="7">
        <v>1748200.4</v>
      </c>
      <c r="D33" s="7"/>
      <c r="E33" s="7">
        <v>1766399.15</v>
      </c>
      <c r="F33" s="32">
        <v>840934.88</v>
      </c>
      <c r="G33" s="7">
        <f t="shared" si="1"/>
        <v>101.48341871473087</v>
      </c>
      <c r="H33" s="7">
        <v>47.61</v>
      </c>
    </row>
    <row r="34" spans="1:8" x14ac:dyDescent="0.2">
      <c r="A34" s="117"/>
      <c r="B34" s="23"/>
      <c r="C34" s="23"/>
      <c r="D34" s="23"/>
      <c r="E34" s="23"/>
      <c r="F34" s="23"/>
      <c r="G34" s="2"/>
      <c r="H34" s="2"/>
    </row>
    <row r="35" spans="1:8" x14ac:dyDescent="0.2">
      <c r="A35" s="113" t="s">
        <v>23</v>
      </c>
      <c r="B35" s="2">
        <v>948138.63</v>
      </c>
      <c r="C35" s="2">
        <v>1744200.4</v>
      </c>
      <c r="D35" s="2"/>
      <c r="E35" s="2">
        <v>1744200.4</v>
      </c>
      <c r="F35" s="2">
        <v>840182.96</v>
      </c>
      <c r="G35" s="2">
        <f t="shared" si="1"/>
        <v>88.613936128728341</v>
      </c>
      <c r="H35" s="2">
        <v>48.17</v>
      </c>
    </row>
    <row r="36" spans="1:8" x14ac:dyDescent="0.2">
      <c r="A36" s="113" t="s">
        <v>24</v>
      </c>
      <c r="B36" s="2">
        <v>891905.5</v>
      </c>
      <c r="C36" s="2">
        <v>1627400</v>
      </c>
      <c r="D36" s="2"/>
      <c r="E36" s="2">
        <v>1627400</v>
      </c>
      <c r="F36" s="2">
        <v>787103.27</v>
      </c>
      <c r="G36" s="2">
        <f t="shared" si="1"/>
        <v>88.249626221612047</v>
      </c>
      <c r="H36" s="2">
        <v>48.36</v>
      </c>
    </row>
    <row r="37" spans="1:8" x14ac:dyDescent="0.2">
      <c r="A37" s="113" t="s">
        <v>25</v>
      </c>
      <c r="B37" s="2">
        <v>743006.31</v>
      </c>
      <c r="C37" s="2">
        <v>1352000</v>
      </c>
      <c r="D37" s="2"/>
      <c r="E37" s="2">
        <v>1352000</v>
      </c>
      <c r="F37" s="2">
        <v>656729.14</v>
      </c>
      <c r="G37" s="2">
        <f t="shared" si="1"/>
        <v>88.388097269321975</v>
      </c>
      <c r="H37" s="2">
        <v>48.57</v>
      </c>
    </row>
    <row r="38" spans="1:8" x14ac:dyDescent="0.2">
      <c r="A38" s="115" t="s">
        <v>26</v>
      </c>
      <c r="B38" s="5">
        <v>743006.31</v>
      </c>
      <c r="C38" s="5">
        <v>1352000</v>
      </c>
      <c r="D38" s="5"/>
      <c r="E38" s="5">
        <v>1352000</v>
      </c>
      <c r="F38" s="5">
        <v>656729.14</v>
      </c>
      <c r="G38" s="2">
        <f t="shared" si="1"/>
        <v>88.388097269321975</v>
      </c>
      <c r="H38" s="2">
        <v>48.57</v>
      </c>
    </row>
    <row r="39" spans="1:8" x14ac:dyDescent="0.2">
      <c r="A39" s="113" t="s">
        <v>27</v>
      </c>
      <c r="B39" s="2">
        <v>26303.13</v>
      </c>
      <c r="C39" s="2">
        <v>59400</v>
      </c>
      <c r="D39" s="2"/>
      <c r="E39" s="2">
        <v>59400</v>
      </c>
      <c r="F39" s="2">
        <v>22013.85</v>
      </c>
      <c r="G39" s="2">
        <f t="shared" si="1"/>
        <v>83.69289130228988</v>
      </c>
      <c r="H39" s="2">
        <v>37.06</v>
      </c>
    </row>
    <row r="40" spans="1:8" x14ac:dyDescent="0.2">
      <c r="A40" s="115" t="s">
        <v>28</v>
      </c>
      <c r="B40" s="5">
        <v>26303.13</v>
      </c>
      <c r="C40" s="5">
        <v>59400</v>
      </c>
      <c r="D40" s="5"/>
      <c r="E40" s="5">
        <v>59400</v>
      </c>
      <c r="F40" s="5">
        <v>22013.85</v>
      </c>
      <c r="G40" s="2">
        <f t="shared" si="1"/>
        <v>83.69289130228988</v>
      </c>
      <c r="H40" s="2">
        <v>37.06</v>
      </c>
    </row>
    <row r="41" spans="1:8" x14ac:dyDescent="0.2">
      <c r="A41" s="113" t="s">
        <v>29</v>
      </c>
      <c r="B41" s="2">
        <v>122596.06</v>
      </c>
      <c r="C41" s="2">
        <v>216000</v>
      </c>
      <c r="D41" s="2"/>
      <c r="E41" s="2">
        <v>216000</v>
      </c>
      <c r="F41" s="2">
        <v>108360.28</v>
      </c>
      <c r="G41" s="2">
        <f t="shared" si="1"/>
        <v>88.388060758233181</v>
      </c>
      <c r="H41" s="2">
        <v>50.17</v>
      </c>
    </row>
    <row r="42" spans="1:8" ht="19.5" x14ac:dyDescent="0.2">
      <c r="A42" s="115" t="s">
        <v>30</v>
      </c>
      <c r="B42" s="5">
        <v>122596.06</v>
      </c>
      <c r="C42" s="5">
        <v>216000</v>
      </c>
      <c r="D42" s="5"/>
      <c r="E42" s="5">
        <v>216000</v>
      </c>
      <c r="F42" s="5">
        <v>108360.28</v>
      </c>
      <c r="G42" s="2">
        <f t="shared" si="1"/>
        <v>88.388060758233181</v>
      </c>
      <c r="H42" s="2">
        <v>50.17</v>
      </c>
    </row>
    <row r="43" spans="1:8" x14ac:dyDescent="0.2">
      <c r="A43" s="115" t="s">
        <v>167</v>
      </c>
      <c r="B43" s="5"/>
      <c r="C43" s="2"/>
      <c r="D43" s="2"/>
      <c r="E43" s="2"/>
      <c r="F43" s="5"/>
      <c r="G43" s="2"/>
      <c r="H43" s="2"/>
    </row>
    <row r="44" spans="1:8" hidden="1" x14ac:dyDescent="0.2">
      <c r="A44" s="115"/>
      <c r="B44" s="5"/>
      <c r="C44" s="5"/>
      <c r="D44" s="5"/>
      <c r="E44" s="5"/>
      <c r="F44" s="5"/>
      <c r="G44" s="2" t="e">
        <f t="shared" si="1"/>
        <v>#DIV/0!</v>
      </c>
      <c r="H44" s="2" t="e">
        <f t="shared" si="2"/>
        <v>#DIV/0!</v>
      </c>
    </row>
    <row r="45" spans="1:8" x14ac:dyDescent="0.2">
      <c r="A45" s="113" t="s">
        <v>31</v>
      </c>
      <c r="B45" s="2">
        <v>54913.88</v>
      </c>
      <c r="C45" s="2">
        <v>116319.89</v>
      </c>
      <c r="D45" s="2"/>
      <c r="E45" s="2">
        <v>116319.9</v>
      </c>
      <c r="F45" s="2">
        <v>51760.44</v>
      </c>
      <c r="G45" s="2">
        <f t="shared" si="1"/>
        <v>94.2574809865921</v>
      </c>
      <c r="H45" s="2">
        <v>44.5</v>
      </c>
    </row>
    <row r="46" spans="1:8" x14ac:dyDescent="0.2">
      <c r="A46" s="115" t="s">
        <v>32</v>
      </c>
      <c r="B46" s="2">
        <v>19103.86</v>
      </c>
      <c r="C46" s="2">
        <v>38350</v>
      </c>
      <c r="D46" s="2"/>
      <c r="E46" s="2">
        <v>38350</v>
      </c>
      <c r="F46" s="2">
        <v>17611.12</v>
      </c>
      <c r="G46" s="2">
        <f t="shared" si="1"/>
        <v>92.186186456559042</v>
      </c>
      <c r="H46" s="2">
        <v>45.92</v>
      </c>
    </row>
    <row r="47" spans="1:8" x14ac:dyDescent="0.2">
      <c r="A47" s="115" t="s">
        <v>33</v>
      </c>
      <c r="B47" s="5">
        <v>2799.26</v>
      </c>
      <c r="C47" s="20">
        <v>10500</v>
      </c>
      <c r="D47" s="20"/>
      <c r="E47" s="20">
        <v>10500</v>
      </c>
      <c r="F47" s="5">
        <v>2836.32</v>
      </c>
      <c r="G47" s="2">
        <f t="shared" si="1"/>
        <v>101.3239213220637</v>
      </c>
      <c r="H47" s="2">
        <v>27.01</v>
      </c>
    </row>
    <row r="48" spans="1:8" ht="19.5" x14ac:dyDescent="0.2">
      <c r="A48" s="115" t="s">
        <v>34</v>
      </c>
      <c r="B48" s="5">
        <v>15410.34</v>
      </c>
      <c r="C48" s="20">
        <v>25850</v>
      </c>
      <c r="D48" s="20"/>
      <c r="E48" s="20">
        <v>25850</v>
      </c>
      <c r="F48" s="5">
        <v>14014.7</v>
      </c>
      <c r="G48" s="2">
        <f t="shared" si="1"/>
        <v>90.943483401404507</v>
      </c>
      <c r="H48" s="2">
        <v>54.25</v>
      </c>
    </row>
    <row r="49" spans="1:8" ht="19.5" x14ac:dyDescent="0.2">
      <c r="A49" s="115" t="s">
        <v>35</v>
      </c>
      <c r="B49" s="5">
        <v>894.26</v>
      </c>
      <c r="C49" s="20">
        <v>2000</v>
      </c>
      <c r="D49" s="20"/>
      <c r="E49" s="20">
        <v>2000</v>
      </c>
      <c r="F49" s="5">
        <v>760.1</v>
      </c>
      <c r="G49" s="2">
        <f t="shared" si="1"/>
        <v>84.997651689665204</v>
      </c>
      <c r="H49" s="2">
        <v>38</v>
      </c>
    </row>
    <row r="50" spans="1:8" ht="19.5" x14ac:dyDescent="0.2">
      <c r="A50" s="115" t="s">
        <v>179</v>
      </c>
      <c r="B50" s="5"/>
      <c r="C50" s="20"/>
      <c r="D50" s="20"/>
      <c r="E50" s="20"/>
      <c r="F50" s="5"/>
      <c r="G50" s="2"/>
      <c r="H50" s="2"/>
    </row>
    <row r="51" spans="1:8" ht="18.75" x14ac:dyDescent="0.2">
      <c r="A51" s="113" t="s">
        <v>36</v>
      </c>
      <c r="B51" s="2">
        <v>15050.97</v>
      </c>
      <c r="C51" s="2">
        <v>31274</v>
      </c>
      <c r="D51" s="2"/>
      <c r="E51" s="2">
        <v>31274</v>
      </c>
      <c r="F51" s="2">
        <v>15065.69</v>
      </c>
      <c r="G51" s="2">
        <f t="shared" si="1"/>
        <v>100.0978010055166</v>
      </c>
      <c r="H51" s="2">
        <v>48.17</v>
      </c>
    </row>
    <row r="52" spans="1:8" ht="19.5" x14ac:dyDescent="0.2">
      <c r="A52" s="115" t="s">
        <v>37</v>
      </c>
      <c r="B52" s="5">
        <v>3164.65</v>
      </c>
      <c r="C52" s="20">
        <v>7900</v>
      </c>
      <c r="D52" s="20"/>
      <c r="E52" s="20">
        <v>7900</v>
      </c>
      <c r="F52" s="5">
        <v>3237.46</v>
      </c>
      <c r="G52" s="2">
        <f t="shared" si="1"/>
        <v>102.30072835858626</v>
      </c>
      <c r="H52" s="2">
        <v>40.98</v>
      </c>
    </row>
    <row r="53" spans="1:8" x14ac:dyDescent="0.2">
      <c r="A53" s="115" t="s">
        <v>38</v>
      </c>
      <c r="B53" s="5">
        <v>4578.54</v>
      </c>
      <c r="C53" s="20">
        <v>4874</v>
      </c>
      <c r="D53" s="20"/>
      <c r="E53" s="20">
        <v>4874</v>
      </c>
      <c r="F53" s="5">
        <v>3179.45</v>
      </c>
      <c r="G53" s="2">
        <f t="shared" si="1"/>
        <v>69.442442350618322</v>
      </c>
      <c r="H53" s="2">
        <v>65.239999999999995</v>
      </c>
    </row>
    <row r="54" spans="1:8" x14ac:dyDescent="0.2">
      <c r="A54" s="115" t="s">
        <v>39</v>
      </c>
      <c r="B54" s="5">
        <v>6603.63</v>
      </c>
      <c r="C54" s="20">
        <v>14000</v>
      </c>
      <c r="D54" s="20"/>
      <c r="E54" s="20">
        <v>14000</v>
      </c>
      <c r="F54" s="5">
        <v>5989.41</v>
      </c>
      <c r="G54" s="2">
        <f t="shared" si="1"/>
        <v>90.698752050008864</v>
      </c>
      <c r="H54" s="2">
        <v>42.78</v>
      </c>
    </row>
    <row r="55" spans="1:8" ht="19.5" x14ac:dyDescent="0.2">
      <c r="A55" s="115" t="s">
        <v>40</v>
      </c>
      <c r="B55" s="5">
        <v>629.19000000000005</v>
      </c>
      <c r="C55" s="20">
        <v>2000</v>
      </c>
      <c r="D55" s="20"/>
      <c r="E55" s="20">
        <v>2000</v>
      </c>
      <c r="F55" s="5">
        <v>572.59</v>
      </c>
      <c r="G55" s="2">
        <f t="shared" si="1"/>
        <v>91.004307125033762</v>
      </c>
      <c r="H55" s="2">
        <v>28.63</v>
      </c>
    </row>
    <row r="56" spans="1:8" x14ac:dyDescent="0.2">
      <c r="A56" s="115" t="s">
        <v>41</v>
      </c>
      <c r="B56" s="5">
        <v>74.959999999999994</v>
      </c>
      <c r="C56" s="20">
        <v>2500</v>
      </c>
      <c r="D56" s="20"/>
      <c r="E56" s="20">
        <v>2500</v>
      </c>
      <c r="F56" s="5">
        <v>2086.7800000000002</v>
      </c>
      <c r="G56" s="2">
        <f t="shared" si="1"/>
        <v>2783.8580576307368</v>
      </c>
      <c r="H56" s="2">
        <v>83.47</v>
      </c>
    </row>
    <row r="57" spans="1:8" ht="19.5" x14ac:dyDescent="0.2">
      <c r="A57" s="115" t="s">
        <v>42</v>
      </c>
      <c r="B57" s="5"/>
      <c r="C57" s="20"/>
      <c r="D57" s="20"/>
      <c r="E57" s="20"/>
      <c r="F57" s="5"/>
      <c r="G57" s="2"/>
      <c r="H57" s="2"/>
    </row>
    <row r="58" spans="1:8" x14ac:dyDescent="0.2">
      <c r="A58" s="113" t="s">
        <v>43</v>
      </c>
      <c r="B58" s="2">
        <v>16845.7</v>
      </c>
      <c r="C58" s="2">
        <v>33730.019999999997</v>
      </c>
      <c r="D58" s="2"/>
      <c r="E58" s="2">
        <v>33730.019999999997</v>
      </c>
      <c r="F58" s="2">
        <v>13575.84</v>
      </c>
      <c r="G58" s="2">
        <f t="shared" si="1"/>
        <v>80.589349210777826</v>
      </c>
      <c r="H58" s="2">
        <v>40.25</v>
      </c>
    </row>
    <row r="59" spans="1:8" ht="19.5" x14ac:dyDescent="0.2">
      <c r="A59" s="115" t="s">
        <v>44</v>
      </c>
      <c r="B59" s="5">
        <v>826.93</v>
      </c>
      <c r="C59" s="20">
        <v>2000</v>
      </c>
      <c r="D59" s="20"/>
      <c r="E59" s="20">
        <v>2000</v>
      </c>
      <c r="F59" s="5">
        <v>828.71</v>
      </c>
      <c r="G59" s="2">
        <f t="shared" si="1"/>
        <v>100.21525401182689</v>
      </c>
      <c r="H59" s="2">
        <v>41.44</v>
      </c>
    </row>
    <row r="60" spans="1:8" ht="19.5" x14ac:dyDescent="0.2">
      <c r="A60" s="115" t="s">
        <v>45</v>
      </c>
      <c r="B60" s="5">
        <v>395.9</v>
      </c>
      <c r="C60" s="20">
        <v>2000</v>
      </c>
      <c r="D60" s="20"/>
      <c r="E60" s="20">
        <v>2000</v>
      </c>
      <c r="F60" s="5">
        <v>1368.4</v>
      </c>
      <c r="G60" s="2">
        <f t="shared" si="1"/>
        <v>345.64283910078308</v>
      </c>
      <c r="H60" s="2">
        <v>38.42</v>
      </c>
    </row>
    <row r="61" spans="1:8" x14ac:dyDescent="0.2">
      <c r="A61" s="115" t="s">
        <v>46</v>
      </c>
      <c r="B61" s="5">
        <v>6438.17</v>
      </c>
      <c r="C61" s="20">
        <v>5800</v>
      </c>
      <c r="D61" s="20"/>
      <c r="E61" s="20">
        <v>5800</v>
      </c>
      <c r="F61" s="5">
        <v>2152.62</v>
      </c>
      <c r="G61" s="2">
        <f t="shared" si="1"/>
        <v>33.435277415787404</v>
      </c>
      <c r="H61" s="2">
        <v>37.11</v>
      </c>
    </row>
    <row r="62" spans="1:8" x14ac:dyDescent="0.2">
      <c r="A62" s="115" t="s">
        <v>100</v>
      </c>
      <c r="B62" s="5">
        <v>4847.0600000000004</v>
      </c>
      <c r="C62" s="20">
        <v>8500</v>
      </c>
      <c r="D62" s="20"/>
      <c r="E62" s="20">
        <v>8500</v>
      </c>
      <c r="F62" s="5">
        <v>4997.5200000000004</v>
      </c>
      <c r="G62" s="2">
        <f t="shared" si="1"/>
        <v>103.1041497320025</v>
      </c>
      <c r="H62" s="2">
        <v>58.79</v>
      </c>
    </row>
    <row r="63" spans="1:8" ht="19.5" x14ac:dyDescent="0.2">
      <c r="A63" s="115" t="s">
        <v>47</v>
      </c>
      <c r="B63" s="5"/>
      <c r="C63" s="20">
        <v>4800</v>
      </c>
      <c r="D63" s="20"/>
      <c r="E63" s="20">
        <v>4800</v>
      </c>
      <c r="F63" s="5"/>
      <c r="G63" s="2"/>
      <c r="H63" s="2"/>
    </row>
    <row r="64" spans="1:8" x14ac:dyDescent="0.2">
      <c r="A64" s="115" t="s">
        <v>48</v>
      </c>
      <c r="B64" s="5">
        <v>847.23</v>
      </c>
      <c r="C64" s="20">
        <v>1830.02</v>
      </c>
      <c r="D64" s="20"/>
      <c r="E64" s="20">
        <v>1830.02</v>
      </c>
      <c r="F64" s="5">
        <v>913.56</v>
      </c>
      <c r="G64" s="2">
        <f t="shared" si="1"/>
        <v>107.82904288091781</v>
      </c>
      <c r="H64" s="2">
        <v>49.92</v>
      </c>
    </row>
    <row r="65" spans="1:8" x14ac:dyDescent="0.2">
      <c r="A65" s="115" t="s">
        <v>49</v>
      </c>
      <c r="B65" s="5">
        <v>3219.67</v>
      </c>
      <c r="C65" s="20">
        <v>6900</v>
      </c>
      <c r="D65" s="20"/>
      <c r="E65" s="20">
        <v>6900</v>
      </c>
      <c r="F65" s="5">
        <v>3089.23</v>
      </c>
      <c r="G65" s="2">
        <f t="shared" si="1"/>
        <v>95.948653122835566</v>
      </c>
      <c r="H65" s="2">
        <v>47.77</v>
      </c>
    </row>
    <row r="66" spans="1:8" x14ac:dyDescent="0.2">
      <c r="A66" s="115" t="s">
        <v>50</v>
      </c>
      <c r="B66" s="5">
        <v>270.74</v>
      </c>
      <c r="C66" s="20">
        <v>1900</v>
      </c>
      <c r="D66" s="20"/>
      <c r="E66" s="20">
        <v>1900</v>
      </c>
      <c r="F66" s="5">
        <v>225.8</v>
      </c>
      <c r="G66" s="2">
        <f t="shared" si="1"/>
        <v>83.401048976878187</v>
      </c>
      <c r="H66" s="2">
        <v>11.88</v>
      </c>
    </row>
    <row r="67" spans="1:8" ht="18.75" x14ac:dyDescent="0.2">
      <c r="A67" s="113" t="s">
        <v>51</v>
      </c>
      <c r="B67" s="2">
        <v>3913.35</v>
      </c>
      <c r="C67" s="2">
        <v>12965.88</v>
      </c>
      <c r="D67" s="2"/>
      <c r="E67" s="2">
        <v>12965.88</v>
      </c>
      <c r="F67" s="2">
        <v>5507.79</v>
      </c>
      <c r="G67" s="2">
        <f t="shared" si="1"/>
        <v>140.74360841734062</v>
      </c>
      <c r="H67" s="2">
        <v>42.48</v>
      </c>
    </row>
    <row r="68" spans="1:8" ht="29.25" x14ac:dyDescent="0.2">
      <c r="A68" s="115" t="s">
        <v>52</v>
      </c>
      <c r="B68" s="5">
        <v>857.77</v>
      </c>
      <c r="C68" s="20">
        <v>840.09</v>
      </c>
      <c r="D68" s="20"/>
      <c r="E68" s="20">
        <v>840.09</v>
      </c>
      <c r="F68" s="5">
        <v>840.09</v>
      </c>
      <c r="G68" s="2">
        <f t="shared" si="1"/>
        <v>97.938841414365157</v>
      </c>
      <c r="H68" s="2">
        <v>100</v>
      </c>
    </row>
    <row r="69" spans="1:8" x14ac:dyDescent="0.2">
      <c r="A69" s="115" t="s">
        <v>53</v>
      </c>
      <c r="B69" s="5">
        <v>151.44</v>
      </c>
      <c r="C69" s="20">
        <v>350</v>
      </c>
      <c r="D69" s="20"/>
      <c r="E69" s="20">
        <v>350</v>
      </c>
      <c r="F69" s="5">
        <v>48.96</v>
      </c>
      <c r="G69" s="2">
        <f t="shared" si="1"/>
        <v>32.329635499207612</v>
      </c>
      <c r="H69" s="2">
        <v>13.98</v>
      </c>
    </row>
    <row r="70" spans="1:8" x14ac:dyDescent="0.2">
      <c r="A70" s="115" t="s">
        <v>54</v>
      </c>
      <c r="B70" s="5">
        <v>1285.76</v>
      </c>
      <c r="C70" s="20">
        <v>5232</v>
      </c>
      <c r="D70" s="20"/>
      <c r="E70" s="20">
        <v>5232</v>
      </c>
      <c r="F70" s="5">
        <v>2015.63</v>
      </c>
      <c r="G70" s="2">
        <f t="shared" ref="G70:G97" si="3">+(F70/B70)*100</f>
        <v>156.76564833250376</v>
      </c>
      <c r="H70" s="2">
        <v>38.53</v>
      </c>
    </row>
    <row r="71" spans="1:8" x14ac:dyDescent="0.2">
      <c r="A71" s="115" t="s">
        <v>168</v>
      </c>
      <c r="B71" s="5">
        <v>85</v>
      </c>
      <c r="C71" s="20">
        <v>200</v>
      </c>
      <c r="D71" s="20"/>
      <c r="E71" s="20">
        <v>200</v>
      </c>
      <c r="F71" s="5">
        <v>90</v>
      </c>
      <c r="G71" s="2">
        <f t="shared" si="3"/>
        <v>105.88235294117648</v>
      </c>
      <c r="H71" s="2">
        <v>45</v>
      </c>
    </row>
    <row r="72" spans="1:8" x14ac:dyDescent="0.2">
      <c r="A72" s="115" t="s">
        <v>55</v>
      </c>
      <c r="B72" s="5"/>
      <c r="C72" s="20"/>
      <c r="D72" s="20"/>
      <c r="E72" s="20"/>
      <c r="F72" s="5"/>
      <c r="G72" s="2"/>
      <c r="H72" s="2"/>
    </row>
    <row r="73" spans="1:8" x14ac:dyDescent="0.2">
      <c r="A73" s="115" t="s">
        <v>56</v>
      </c>
      <c r="B73" s="5"/>
      <c r="C73" s="20"/>
      <c r="D73" s="20"/>
      <c r="E73" s="20"/>
      <c r="F73" s="5"/>
      <c r="G73" s="2"/>
      <c r="H73" s="2"/>
    </row>
    <row r="74" spans="1:8" ht="19.5" x14ac:dyDescent="0.2">
      <c r="A74" s="115" t="s">
        <v>57</v>
      </c>
      <c r="B74" s="5">
        <v>1533.38</v>
      </c>
      <c r="C74" s="20">
        <v>6343.79</v>
      </c>
      <c r="D74" s="20"/>
      <c r="E74" s="20">
        <v>6343.79</v>
      </c>
      <c r="F74" s="5">
        <v>2513.11</v>
      </c>
      <c r="G74" s="2">
        <f t="shared" si="3"/>
        <v>163.8934901981244</v>
      </c>
      <c r="H74" s="2">
        <v>39.61</v>
      </c>
    </row>
    <row r="75" spans="1:8" ht="0.75" hidden="1" customHeight="1" x14ac:dyDescent="0.2">
      <c r="A75" s="113" t="s">
        <v>158</v>
      </c>
      <c r="B75" s="5"/>
      <c r="C75" s="20"/>
      <c r="D75" s="20"/>
      <c r="E75" s="20"/>
      <c r="F75" s="5"/>
      <c r="G75" s="2" t="e">
        <f t="shared" si="3"/>
        <v>#DIV/0!</v>
      </c>
      <c r="H75" s="2" t="e">
        <f t="shared" ref="H75:H77" si="4">+(F75/B75)*100</f>
        <v>#DIV/0!</v>
      </c>
    </row>
    <row r="76" spans="1:8" hidden="1" x14ac:dyDescent="0.2">
      <c r="A76" s="115" t="s">
        <v>159</v>
      </c>
      <c r="B76" s="5"/>
      <c r="C76" s="20"/>
      <c r="D76" s="20"/>
      <c r="E76" s="20"/>
      <c r="F76" s="5"/>
      <c r="G76" s="2" t="e">
        <f t="shared" si="3"/>
        <v>#DIV/0!</v>
      </c>
      <c r="H76" s="2" t="e">
        <f t="shared" si="4"/>
        <v>#DIV/0!</v>
      </c>
    </row>
    <row r="77" spans="1:8" s="8" customFormat="1" ht="18.75" x14ac:dyDescent="0.2">
      <c r="A77" s="113" t="s">
        <v>197</v>
      </c>
      <c r="B77" s="2">
        <v>1319.25</v>
      </c>
      <c r="C77" s="25">
        <v>1480.5</v>
      </c>
      <c r="D77" s="25"/>
      <c r="E77" s="25">
        <v>1480.5</v>
      </c>
      <c r="F77" s="2">
        <v>1319.25</v>
      </c>
      <c r="G77" s="2">
        <f t="shared" si="3"/>
        <v>100</v>
      </c>
      <c r="H77" s="2">
        <f t="shared" si="4"/>
        <v>100</v>
      </c>
    </row>
    <row r="78" spans="1:8" x14ac:dyDescent="0.2">
      <c r="A78" s="113" t="s">
        <v>157</v>
      </c>
      <c r="B78" s="2"/>
      <c r="C78" s="145"/>
      <c r="D78" s="20"/>
      <c r="E78" s="145"/>
      <c r="F78" s="2"/>
      <c r="G78" s="2"/>
      <c r="H78" s="2"/>
    </row>
    <row r="79" spans="1:8" x14ac:dyDescent="0.2">
      <c r="A79" s="113" t="s">
        <v>58</v>
      </c>
      <c r="B79" s="2"/>
      <c r="C79" s="5"/>
      <c r="D79" s="5"/>
      <c r="E79" s="5"/>
      <c r="F79" s="2"/>
      <c r="G79" s="2"/>
      <c r="H79" s="2"/>
    </row>
    <row r="80" spans="1:8" x14ac:dyDescent="0.2">
      <c r="A80" s="115" t="s">
        <v>59</v>
      </c>
      <c r="B80" s="2"/>
      <c r="C80" s="2"/>
      <c r="D80" s="2"/>
      <c r="E80" s="2"/>
      <c r="F80" s="2"/>
      <c r="G80" s="2"/>
      <c r="H80" s="2"/>
    </row>
    <row r="81" spans="1:8" ht="18.75" x14ac:dyDescent="0.2">
      <c r="A81" s="113" t="s">
        <v>60</v>
      </c>
      <c r="B81" s="2">
        <v>2070</v>
      </c>
      <c r="C81" s="2">
        <v>5000</v>
      </c>
      <c r="D81" s="2"/>
      <c r="E81" s="2">
        <v>21198.75</v>
      </c>
      <c r="F81" s="2">
        <v>18198.52</v>
      </c>
      <c r="G81" s="2">
        <f t="shared" si="3"/>
        <v>879.15555555555557</v>
      </c>
      <c r="H81" s="2">
        <v>85.84</v>
      </c>
    </row>
    <row r="82" spans="1:8" ht="18.75" x14ac:dyDescent="0.2">
      <c r="A82" s="113" t="s">
        <v>153</v>
      </c>
      <c r="B82" s="2"/>
      <c r="C82" s="2"/>
      <c r="D82" s="2"/>
      <c r="E82" s="2"/>
      <c r="F82" s="2"/>
      <c r="G82" s="2"/>
      <c r="H82" s="2"/>
    </row>
    <row r="83" spans="1:8" x14ac:dyDescent="0.2">
      <c r="A83" s="113" t="s">
        <v>154</v>
      </c>
      <c r="B83" s="2"/>
      <c r="C83" s="2"/>
      <c r="D83" s="2"/>
      <c r="E83" s="2"/>
      <c r="F83" s="2"/>
      <c r="G83" s="2"/>
      <c r="H83" s="2"/>
    </row>
    <row r="84" spans="1:8" x14ac:dyDescent="0.2">
      <c r="A84" s="115" t="s">
        <v>155</v>
      </c>
      <c r="B84" s="2"/>
      <c r="C84" s="2"/>
      <c r="D84" s="2"/>
      <c r="E84" s="2"/>
      <c r="F84" s="2"/>
      <c r="G84" s="2"/>
      <c r="H84" s="2"/>
    </row>
    <row r="85" spans="1:8" ht="18.75" x14ac:dyDescent="0.2">
      <c r="A85" s="113" t="s">
        <v>61</v>
      </c>
      <c r="B85" s="2">
        <v>2070</v>
      </c>
      <c r="C85" s="2">
        <v>3000</v>
      </c>
      <c r="D85" s="2"/>
      <c r="E85" s="2">
        <v>21198.75</v>
      </c>
      <c r="F85" s="2">
        <v>18198.52</v>
      </c>
      <c r="G85" s="2">
        <f t="shared" si="3"/>
        <v>879.15555555555557</v>
      </c>
      <c r="H85" s="2">
        <v>85.84</v>
      </c>
    </row>
    <row r="86" spans="1:8" x14ac:dyDescent="0.2">
      <c r="A86" s="113" t="s">
        <v>62</v>
      </c>
      <c r="B86" s="2"/>
      <c r="C86" s="2"/>
      <c r="D86" s="2"/>
      <c r="E86" s="2"/>
      <c r="F86" s="2"/>
      <c r="G86" s="2"/>
      <c r="H86" s="2"/>
    </row>
    <row r="87" spans="1:8" x14ac:dyDescent="0.2">
      <c r="A87" s="115" t="s">
        <v>63</v>
      </c>
      <c r="B87" s="5">
        <v>2070</v>
      </c>
      <c r="C87" s="5">
        <v>1000</v>
      </c>
      <c r="D87" s="5"/>
      <c r="E87" s="5">
        <v>19198.75</v>
      </c>
      <c r="F87" s="5">
        <v>18198.75</v>
      </c>
      <c r="G87" s="2">
        <f t="shared" si="3"/>
        <v>879.16666666666663</v>
      </c>
      <c r="H87" s="2">
        <v>94.79</v>
      </c>
    </row>
    <row r="88" spans="1:8" x14ac:dyDescent="0.2">
      <c r="A88" s="115" t="s">
        <v>64</v>
      </c>
      <c r="B88" s="2"/>
      <c r="C88" s="2"/>
      <c r="D88" s="2"/>
      <c r="E88" s="2"/>
      <c r="F88" s="2"/>
      <c r="G88" s="2"/>
      <c r="H88" s="2"/>
    </row>
    <row r="89" spans="1:8" x14ac:dyDescent="0.2">
      <c r="A89" s="115" t="s">
        <v>65</v>
      </c>
      <c r="B89" s="5"/>
      <c r="C89" s="145"/>
      <c r="D89" s="20"/>
      <c r="E89" s="145"/>
      <c r="F89" s="5"/>
      <c r="G89" s="2"/>
      <c r="H89" s="2"/>
    </row>
    <row r="90" spans="1:8" x14ac:dyDescent="0.2">
      <c r="A90" s="115" t="s">
        <v>156</v>
      </c>
      <c r="B90" s="5"/>
      <c r="C90" s="146"/>
      <c r="D90" s="21"/>
      <c r="E90" s="146"/>
      <c r="F90" s="5"/>
      <c r="G90" s="2"/>
      <c r="H90" s="2"/>
    </row>
    <row r="91" spans="1:8" x14ac:dyDescent="0.2">
      <c r="A91" s="115" t="s">
        <v>166</v>
      </c>
      <c r="B91" s="5"/>
      <c r="C91" s="146"/>
      <c r="D91" s="149"/>
      <c r="E91" s="146"/>
      <c r="F91" s="5"/>
      <c r="G91" s="2"/>
      <c r="H91" s="2"/>
    </row>
    <row r="92" spans="1:8" ht="19.5" x14ac:dyDescent="0.2">
      <c r="A92" s="115" t="s">
        <v>66</v>
      </c>
      <c r="B92" s="5"/>
      <c r="C92" s="145"/>
      <c r="D92" s="20"/>
      <c r="E92" s="145"/>
      <c r="F92" s="5"/>
      <c r="G92" s="2"/>
      <c r="H92" s="2"/>
    </row>
    <row r="93" spans="1:8" ht="18.75" x14ac:dyDescent="0.2">
      <c r="A93" s="113" t="s">
        <v>67</v>
      </c>
      <c r="B93" s="2"/>
      <c r="C93" s="144">
        <v>2000</v>
      </c>
      <c r="D93" s="150"/>
      <c r="E93" s="144">
        <v>2000</v>
      </c>
      <c r="F93" s="2"/>
      <c r="G93" s="2"/>
      <c r="H93" s="2"/>
    </row>
    <row r="94" spans="1:8" x14ac:dyDescent="0.2">
      <c r="A94" s="115" t="s">
        <v>68</v>
      </c>
      <c r="B94" s="5"/>
      <c r="C94" s="145">
        <v>2000</v>
      </c>
      <c r="D94" s="149"/>
      <c r="E94" s="145">
        <v>2000</v>
      </c>
      <c r="F94" s="5"/>
      <c r="G94" s="2"/>
      <c r="H94" s="2"/>
    </row>
    <row r="95" spans="1:8" x14ac:dyDescent="0.2">
      <c r="A95" s="116" t="s">
        <v>69</v>
      </c>
      <c r="B95" s="7">
        <v>950208.63</v>
      </c>
      <c r="C95" s="7">
        <v>1748200.4</v>
      </c>
      <c r="D95" s="151"/>
      <c r="E95" s="7">
        <v>1766399.15</v>
      </c>
      <c r="F95" s="7">
        <v>858381.71</v>
      </c>
      <c r="G95" s="7">
        <v>90.3</v>
      </c>
      <c r="H95" s="7">
        <v>48.6</v>
      </c>
    </row>
    <row r="96" spans="1:8" ht="0.75" hidden="1" customHeight="1" x14ac:dyDescent="0.2">
      <c r="B96" s="5"/>
      <c r="C96" s="22"/>
      <c r="D96" s="22"/>
      <c r="E96" s="22"/>
      <c r="F96" s="5"/>
      <c r="G96" s="2" t="e">
        <f t="shared" si="3"/>
        <v>#DIV/0!</v>
      </c>
      <c r="H96" s="5"/>
    </row>
    <row r="97" spans="2:8" hidden="1" x14ac:dyDescent="0.2">
      <c r="B97" s="7"/>
      <c r="C97" s="7"/>
      <c r="D97" s="7"/>
      <c r="E97" s="7"/>
      <c r="F97" s="7"/>
      <c r="G97" s="2" t="e">
        <f t="shared" si="3"/>
        <v>#DIV/0!</v>
      </c>
      <c r="H97" s="7"/>
    </row>
    <row r="100" spans="2:8" x14ac:dyDescent="0.2">
      <c r="D100" s="19"/>
      <c r="E100" s="19"/>
    </row>
    <row r="101" spans="2:8" x14ac:dyDescent="0.2">
      <c r="B101" s="19"/>
      <c r="C101" s="19"/>
      <c r="D101" s="19"/>
      <c r="E101" s="19"/>
      <c r="F101" s="19"/>
    </row>
  </sheetData>
  <mergeCells count="1">
    <mergeCell ref="B1:H1"/>
  </mergeCells>
  <pageMargins left="0.4" right="0.2" top="1" bottom="0.57999999999999996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topLeftCell="A16" workbookViewId="0">
      <selection activeCell="A44" sqref="A44"/>
    </sheetView>
  </sheetViews>
  <sheetFormatPr defaultRowHeight="10.5" x14ac:dyDescent="0.15"/>
  <cols>
    <col min="1" max="1" width="30.28515625" style="9" customWidth="1"/>
    <col min="2" max="2" width="12.7109375" style="9" customWidth="1"/>
    <col min="3" max="3" width="14" style="9" customWidth="1"/>
    <col min="4" max="4" width="13.140625" style="9" hidden="1" customWidth="1"/>
    <col min="5" max="5" width="12.5703125" style="9" customWidth="1"/>
    <col min="6" max="6" width="8.28515625" style="9" hidden="1" customWidth="1"/>
    <col min="7" max="7" width="9.85546875" style="9" customWidth="1"/>
    <col min="8" max="16384" width="9.140625" style="9"/>
  </cols>
  <sheetData>
    <row r="1" spans="1:7" x14ac:dyDescent="0.15">
      <c r="A1" s="189" t="s">
        <v>164</v>
      </c>
      <c r="B1" s="190"/>
      <c r="C1" s="190"/>
      <c r="D1" s="190"/>
      <c r="E1" s="190"/>
      <c r="F1" s="190"/>
      <c r="G1" s="190"/>
    </row>
    <row r="2" spans="1:7" ht="23.25" customHeight="1" x14ac:dyDescent="0.15">
      <c r="A2" s="190"/>
      <c r="B2" s="190"/>
      <c r="C2" s="190"/>
      <c r="D2" s="190"/>
      <c r="E2" s="190"/>
      <c r="F2" s="190"/>
      <c r="G2" s="190"/>
    </row>
    <row r="4" spans="1:7" ht="12.75" x14ac:dyDescent="0.2">
      <c r="A4" s="191" t="s">
        <v>213</v>
      </c>
      <c r="B4" s="191"/>
      <c r="C4" s="191"/>
      <c r="D4" s="191"/>
      <c r="E4" s="191"/>
      <c r="F4" s="191"/>
      <c r="G4" s="191"/>
    </row>
    <row r="5" spans="1:7" ht="12.75" x14ac:dyDescent="0.2">
      <c r="B5" s="101" t="s">
        <v>163</v>
      </c>
      <c r="C5" s="101"/>
      <c r="D5" s="101"/>
    </row>
    <row r="7" spans="1:7" x14ac:dyDescent="0.15">
      <c r="A7" s="9" t="s">
        <v>82</v>
      </c>
    </row>
    <row r="10" spans="1:7" ht="16.5" customHeight="1" x14ac:dyDescent="0.15">
      <c r="A10" s="188" t="s">
        <v>212</v>
      </c>
      <c r="B10" s="188"/>
      <c r="C10" s="188"/>
      <c r="D10" s="188"/>
      <c r="E10" s="188"/>
      <c r="F10" s="188"/>
      <c r="G10" s="188"/>
    </row>
    <row r="11" spans="1:7" ht="16.5" customHeight="1" x14ac:dyDescent="0.15">
      <c r="A11" s="10"/>
      <c r="B11" s="10"/>
      <c r="C11" s="10"/>
      <c r="D11" s="10"/>
      <c r="E11" s="10"/>
      <c r="F11" s="10"/>
      <c r="G11" s="10"/>
    </row>
    <row r="12" spans="1:7" x14ac:dyDescent="0.15">
      <c r="A12" s="94" t="s">
        <v>5</v>
      </c>
    </row>
    <row r="13" spans="1:7" s="11" customFormat="1" ht="11.25" thickBot="1" x14ac:dyDescent="0.2">
      <c r="A13" s="9"/>
      <c r="B13" s="9"/>
      <c r="C13" s="9"/>
      <c r="D13" s="9"/>
      <c r="E13" s="9"/>
      <c r="F13" s="9"/>
      <c r="G13" s="9"/>
    </row>
    <row r="14" spans="1:7" ht="56.25" customHeight="1" thickBot="1" x14ac:dyDescent="0.2">
      <c r="A14" s="102" t="s">
        <v>145</v>
      </c>
      <c r="B14" s="12" t="s">
        <v>203</v>
      </c>
      <c r="C14" s="46" t="s">
        <v>205</v>
      </c>
      <c r="D14" s="46" t="s">
        <v>146</v>
      </c>
      <c r="E14" s="46" t="s">
        <v>204</v>
      </c>
      <c r="F14" s="46" t="s">
        <v>3</v>
      </c>
      <c r="G14" s="46" t="s">
        <v>193</v>
      </c>
    </row>
    <row r="15" spans="1:7" x14ac:dyDescent="0.15">
      <c r="A15" s="47">
        <v>1</v>
      </c>
      <c r="B15" s="45">
        <v>2</v>
      </c>
      <c r="C15" s="47">
        <v>3</v>
      </c>
      <c r="D15" s="47">
        <v>4</v>
      </c>
      <c r="E15" s="47">
        <v>4</v>
      </c>
      <c r="F15" s="47">
        <v>6</v>
      </c>
      <c r="G15" s="47">
        <v>5</v>
      </c>
    </row>
    <row r="16" spans="1:7" ht="12" x14ac:dyDescent="0.2">
      <c r="A16" s="103" t="s">
        <v>6</v>
      </c>
      <c r="B16" s="97">
        <v>824292.93</v>
      </c>
      <c r="C16" s="97">
        <v>1766399.15</v>
      </c>
      <c r="D16" s="97"/>
      <c r="E16" s="97">
        <v>840934.88</v>
      </c>
      <c r="F16" s="48">
        <f>E16/B16*100</f>
        <v>102.01893639922399</v>
      </c>
      <c r="G16" s="48">
        <f>(E16/C16)*100</f>
        <v>47.607296459579935</v>
      </c>
    </row>
    <row r="17" spans="1:7" ht="12" x14ac:dyDescent="0.2">
      <c r="A17" s="104" t="s">
        <v>19</v>
      </c>
      <c r="B17" s="80"/>
      <c r="C17" s="80"/>
      <c r="D17" s="80"/>
      <c r="E17" s="80"/>
      <c r="F17" s="14"/>
      <c r="G17" s="48"/>
    </row>
    <row r="18" spans="1:7" ht="12" x14ac:dyDescent="0.2">
      <c r="A18" s="104"/>
      <c r="B18" s="80"/>
      <c r="C18" s="80"/>
      <c r="D18" s="80"/>
      <c r="E18" s="80"/>
      <c r="F18" s="14">
        <f t="shared" ref="F18:F21" si="0">E19/B19*100</f>
        <v>102.01893639922399</v>
      </c>
      <c r="G18" s="48"/>
    </row>
    <row r="19" spans="1:7" ht="12" x14ac:dyDescent="0.2">
      <c r="A19" s="105" t="s">
        <v>75</v>
      </c>
      <c r="B19" s="96">
        <f>SUM(B16:B18)</f>
        <v>824292.93</v>
      </c>
      <c r="C19" s="96">
        <f>SUM(C16:C18)</f>
        <v>1766399.15</v>
      </c>
      <c r="D19" s="96"/>
      <c r="E19" s="96">
        <f>SUM(E16:E18)</f>
        <v>840934.88</v>
      </c>
      <c r="F19" s="14">
        <f t="shared" si="0"/>
        <v>88.613936128728341</v>
      </c>
      <c r="G19" s="152">
        <f t="shared" ref="G19:G22" si="1">(E19/C19)*100</f>
        <v>47.607296459579935</v>
      </c>
    </row>
    <row r="20" spans="1:7" ht="15" customHeight="1" x14ac:dyDescent="0.2">
      <c r="A20" s="104" t="s">
        <v>23</v>
      </c>
      <c r="B20" s="80">
        <v>948138.63</v>
      </c>
      <c r="C20" s="80">
        <v>1745200.4</v>
      </c>
      <c r="D20" s="80"/>
      <c r="E20" s="80">
        <v>840182.96</v>
      </c>
      <c r="F20" s="14">
        <f t="shared" si="0"/>
        <v>879.16666666666663</v>
      </c>
      <c r="G20" s="48">
        <f t="shared" si="1"/>
        <v>48.142491830737605</v>
      </c>
    </row>
    <row r="21" spans="1:7" ht="23.25" thickBot="1" x14ac:dyDescent="0.25">
      <c r="A21" s="104" t="s">
        <v>60</v>
      </c>
      <c r="B21" s="80">
        <v>2070</v>
      </c>
      <c r="C21" s="80">
        <v>21198.75</v>
      </c>
      <c r="D21" s="80"/>
      <c r="E21" s="80">
        <v>18198.75</v>
      </c>
      <c r="F21" s="14">
        <f t="shared" si="0"/>
        <v>90.336130708473988</v>
      </c>
      <c r="G21" s="48">
        <f t="shared" si="1"/>
        <v>85.848222182911726</v>
      </c>
    </row>
    <row r="22" spans="1:7" ht="12.75" thickBot="1" x14ac:dyDescent="0.25">
      <c r="A22" s="106" t="s">
        <v>76</v>
      </c>
      <c r="B22" s="98">
        <f>SUM(B20:B21)</f>
        <v>950208.63</v>
      </c>
      <c r="C22" s="98">
        <f>SUM(C20:C21)</f>
        <v>1766399.15</v>
      </c>
      <c r="D22" s="98"/>
      <c r="E22" s="98">
        <f>SUM(E20:E21)</f>
        <v>858381.71</v>
      </c>
      <c r="F22" s="137"/>
      <c r="G22" s="152">
        <f t="shared" si="1"/>
        <v>48.595002437586096</v>
      </c>
    </row>
    <row r="23" spans="1:7" ht="12.75" thickBot="1" x14ac:dyDescent="0.25">
      <c r="A23" s="107" t="s">
        <v>74</v>
      </c>
      <c r="B23" s="99">
        <v>-121565.99</v>
      </c>
      <c r="C23" s="100"/>
      <c r="D23" s="100">
        <v>0</v>
      </c>
      <c r="E23" s="99">
        <v>-17446.830000000002</v>
      </c>
      <c r="F23" s="147"/>
      <c r="G23" s="148"/>
    </row>
    <row r="24" spans="1:7" x14ac:dyDescent="0.15">
      <c r="A24" s="108"/>
      <c r="C24" s="134"/>
    </row>
    <row r="25" spans="1:7" x14ac:dyDescent="0.15">
      <c r="A25" s="108"/>
    </row>
    <row r="26" spans="1:7" ht="21" customHeight="1" thickBot="1" x14ac:dyDescent="0.2">
      <c r="A26" s="110" t="s">
        <v>223</v>
      </c>
    </row>
    <row r="27" spans="1:7" ht="15" customHeight="1" thickBot="1" x14ac:dyDescent="0.2">
      <c r="A27" s="108"/>
      <c r="F27" s="12" t="s">
        <v>3</v>
      </c>
    </row>
    <row r="28" spans="1:7" ht="46.5" customHeight="1" thickBot="1" x14ac:dyDescent="0.25">
      <c r="A28" s="109" t="s">
        <v>0</v>
      </c>
      <c r="B28" s="12" t="s">
        <v>199</v>
      </c>
      <c r="C28" s="12" t="s">
        <v>1</v>
      </c>
      <c r="D28" s="12" t="s">
        <v>2</v>
      </c>
      <c r="E28" s="12" t="s">
        <v>201</v>
      </c>
      <c r="F28" s="14"/>
    </row>
    <row r="29" spans="1:7" ht="23.25" thickBot="1" x14ac:dyDescent="0.25">
      <c r="A29" s="104" t="s">
        <v>77</v>
      </c>
      <c r="B29" s="14"/>
      <c r="C29" s="13"/>
      <c r="D29" s="14"/>
      <c r="E29" s="14"/>
      <c r="F29" s="14"/>
    </row>
    <row r="30" spans="1:7" ht="23.25" thickBot="1" x14ac:dyDescent="0.25">
      <c r="A30" s="104" t="s">
        <v>78</v>
      </c>
      <c r="B30" s="13"/>
      <c r="C30" s="13"/>
      <c r="D30" s="15"/>
      <c r="E30" s="15"/>
      <c r="F30" s="16"/>
    </row>
    <row r="31" spans="1:7" ht="12" thickBot="1" x14ac:dyDescent="0.25">
      <c r="A31" s="107" t="s">
        <v>79</v>
      </c>
      <c r="B31" s="16"/>
      <c r="C31" s="17"/>
      <c r="D31" s="16"/>
      <c r="E31" s="16"/>
    </row>
    <row r="32" spans="1:7" x14ac:dyDescent="0.15">
      <c r="A32" s="108"/>
    </row>
    <row r="33" spans="1:7" ht="4.5" customHeight="1" x14ac:dyDescent="0.15">
      <c r="A33" s="108"/>
    </row>
    <row r="34" spans="1:7" ht="29.25" customHeight="1" thickBot="1" x14ac:dyDescent="0.2">
      <c r="A34" s="110" t="s">
        <v>224</v>
      </c>
    </row>
    <row r="35" spans="1:7" ht="9" customHeight="1" thickBot="1" x14ac:dyDescent="0.2">
      <c r="A35" s="108"/>
      <c r="F35" s="138" t="s">
        <v>3</v>
      </c>
      <c r="G35" s="45"/>
    </row>
    <row r="36" spans="1:7" ht="33" customHeight="1" thickBot="1" x14ac:dyDescent="0.25">
      <c r="A36" s="109" t="s">
        <v>0</v>
      </c>
      <c r="B36" s="12" t="s">
        <v>206</v>
      </c>
      <c r="C36" s="12" t="s">
        <v>135</v>
      </c>
      <c r="D36" s="12" t="s">
        <v>136</v>
      </c>
      <c r="E36" s="12" t="s">
        <v>207</v>
      </c>
      <c r="F36" s="139">
        <f>E37/B37*100</f>
        <v>122.41488758492403</v>
      </c>
    </row>
    <row r="37" spans="1:7" ht="27" customHeight="1" thickBot="1" x14ac:dyDescent="0.25">
      <c r="A37" s="104" t="s">
        <v>81</v>
      </c>
      <c r="B37" s="51">
        <v>-121565.99</v>
      </c>
      <c r="C37" s="51">
        <v>1000</v>
      </c>
      <c r="D37" s="51"/>
      <c r="E37" s="51">
        <v>-148814.87</v>
      </c>
    </row>
    <row r="38" spans="1:7" ht="15" hidden="1" customHeight="1" thickBot="1" x14ac:dyDescent="0.2">
      <c r="A38" s="108"/>
      <c r="B38" s="94"/>
      <c r="C38" s="94"/>
      <c r="D38" s="94"/>
      <c r="E38" s="94"/>
    </row>
    <row r="39" spans="1:7" ht="10.5" hidden="1" customHeight="1" thickBot="1" x14ac:dyDescent="0.2">
      <c r="A39" s="108"/>
      <c r="B39" s="94"/>
      <c r="C39" s="94"/>
      <c r="D39" s="94"/>
      <c r="E39" s="94"/>
    </row>
    <row r="40" spans="1:7" ht="15" hidden="1" customHeight="1" thickBot="1" x14ac:dyDescent="0.25">
      <c r="A40" s="108"/>
      <c r="B40" s="94"/>
      <c r="C40" s="94"/>
      <c r="D40" s="94"/>
      <c r="E40" s="94"/>
      <c r="F40" s="18" t="e">
        <f>E41/B41*100</f>
        <v>#DIV/0!</v>
      </c>
    </row>
    <row r="41" spans="1:7" ht="33" thickBot="1" x14ac:dyDescent="0.25">
      <c r="A41" s="111" t="s">
        <v>80</v>
      </c>
      <c r="B41" s="95"/>
      <c r="C41" s="95"/>
      <c r="D41" s="95"/>
      <c r="E41" s="95"/>
    </row>
    <row r="42" spans="1:7" ht="26.25" customHeight="1" x14ac:dyDescent="0.15">
      <c r="A42" s="11"/>
    </row>
    <row r="43" spans="1:7" ht="62.25" hidden="1" customHeight="1" x14ac:dyDescent="0.15">
      <c r="A43" s="11"/>
      <c r="F43" s="91"/>
      <c r="G43" s="91"/>
    </row>
    <row r="44" spans="1:7" ht="88.5" customHeight="1" x14ac:dyDescent="0.15">
      <c r="A44" s="91"/>
      <c r="B44" s="91"/>
      <c r="C44" s="91"/>
      <c r="D44" s="91"/>
      <c r="E44" s="91"/>
      <c r="F44" s="92"/>
      <c r="G44" s="92"/>
    </row>
    <row r="45" spans="1:7" ht="10.5" customHeight="1" x14ac:dyDescent="0.15">
      <c r="A45" s="92"/>
      <c r="B45" s="92"/>
      <c r="C45" s="92"/>
      <c r="D45" s="92"/>
      <c r="E45" s="92"/>
      <c r="F45" s="92"/>
      <c r="G45" s="92"/>
    </row>
    <row r="46" spans="1:7" ht="15.75" x14ac:dyDescent="0.15">
      <c r="A46" s="92"/>
      <c r="B46" s="92"/>
      <c r="C46" s="92"/>
      <c r="D46" s="92"/>
      <c r="E46" s="92"/>
    </row>
  </sheetData>
  <mergeCells count="3">
    <mergeCell ref="A10:G10"/>
    <mergeCell ref="A1:G2"/>
    <mergeCell ref="A4:G4"/>
  </mergeCells>
  <pageMargins left="0.2" right="0.2" top="0.46" bottom="0.31" header="0.21" footer="0.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workbookViewId="0">
      <selection activeCell="G14" sqref="G14"/>
    </sheetView>
  </sheetViews>
  <sheetFormatPr defaultRowHeight="11.25" x14ac:dyDescent="0.15"/>
  <cols>
    <col min="1" max="1" width="37" style="27" customWidth="1"/>
    <col min="2" max="2" width="13.85546875" style="27" customWidth="1"/>
    <col min="3" max="3" width="14.5703125" style="27" customWidth="1"/>
    <col min="4" max="4" width="13.28515625" style="27" customWidth="1"/>
    <col min="5" max="5" width="15.28515625" style="27" customWidth="1"/>
    <col min="6" max="6" width="16" style="27" bestFit="1" customWidth="1"/>
    <col min="7" max="7" width="7.28515625" style="27" customWidth="1"/>
    <col min="8" max="16384" width="9.140625" style="27"/>
  </cols>
  <sheetData>
    <row r="1" spans="1:7" ht="15.75" customHeight="1" x14ac:dyDescent="0.15">
      <c r="A1" s="192" t="s">
        <v>243</v>
      </c>
      <c r="B1" s="193"/>
      <c r="C1" s="193"/>
      <c r="D1" s="193"/>
      <c r="E1" s="193"/>
      <c r="F1" s="193"/>
    </row>
    <row r="2" spans="1:7" ht="24.75" thickBot="1" x14ac:dyDescent="0.2">
      <c r="A2" s="130" t="s">
        <v>0</v>
      </c>
      <c r="B2" s="131" t="s">
        <v>214</v>
      </c>
      <c r="C2" s="131" t="s">
        <v>225</v>
      </c>
      <c r="D2" s="131" t="s">
        <v>226</v>
      </c>
      <c r="E2" s="131" t="s">
        <v>215</v>
      </c>
      <c r="F2" s="131" t="s">
        <v>3</v>
      </c>
      <c r="G2" s="131" t="s">
        <v>4</v>
      </c>
    </row>
    <row r="3" spans="1:7" ht="12" x14ac:dyDescent="0.2">
      <c r="A3" s="121" t="s">
        <v>171</v>
      </c>
      <c r="B3" s="29">
        <v>2212.59</v>
      </c>
      <c r="C3" s="29">
        <v>2502.11</v>
      </c>
      <c r="D3" s="29">
        <v>2502.11</v>
      </c>
      <c r="E3" s="29">
        <v>2005.88</v>
      </c>
      <c r="F3" s="96">
        <f>(E3/B3)*100</f>
        <v>90.65755517289692</v>
      </c>
      <c r="G3" s="96">
        <f t="shared" ref="G3:G12" si="0">+(E3/D3)*100</f>
        <v>80.167538597423771</v>
      </c>
    </row>
    <row r="4" spans="1:7" ht="12" x14ac:dyDescent="0.2">
      <c r="A4" s="121" t="s">
        <v>170</v>
      </c>
      <c r="B4" s="29">
        <v>1068.49</v>
      </c>
      <c r="C4" s="29"/>
      <c r="D4" s="29"/>
      <c r="E4" s="29">
        <v>0</v>
      </c>
      <c r="F4" s="96">
        <f>(E4/B4)*100</f>
        <v>0</v>
      </c>
      <c r="G4" s="96"/>
    </row>
    <row r="5" spans="1:7" ht="12" x14ac:dyDescent="0.2">
      <c r="A5" s="121" t="s">
        <v>192</v>
      </c>
      <c r="B5" s="29">
        <v>404.95</v>
      </c>
      <c r="C5" s="29"/>
      <c r="D5" s="29"/>
      <c r="E5" s="29">
        <v>0</v>
      </c>
      <c r="F5" s="96">
        <f>(E5/B5)*100</f>
        <v>0</v>
      </c>
      <c r="G5" s="96"/>
    </row>
    <row r="6" spans="1:7" ht="24" x14ac:dyDescent="0.2">
      <c r="A6" s="121" t="s">
        <v>137</v>
      </c>
      <c r="B6" s="29">
        <v>447.93</v>
      </c>
      <c r="C6" s="29">
        <v>2500</v>
      </c>
      <c r="D6" s="29">
        <v>2500</v>
      </c>
      <c r="E6" s="29">
        <v>0</v>
      </c>
      <c r="F6" s="96">
        <f>(E6/B6)*100</f>
        <v>0</v>
      </c>
      <c r="G6" s="96">
        <f t="shared" si="0"/>
        <v>0</v>
      </c>
    </row>
    <row r="7" spans="1:7" ht="24" x14ac:dyDescent="0.2">
      <c r="A7" s="121" t="s">
        <v>138</v>
      </c>
      <c r="B7" s="29">
        <v>0</v>
      </c>
      <c r="C7" s="29">
        <v>300</v>
      </c>
      <c r="D7" s="29">
        <v>300</v>
      </c>
      <c r="E7" s="29">
        <v>0</v>
      </c>
      <c r="F7" s="96"/>
      <c r="G7" s="96">
        <f t="shared" si="0"/>
        <v>0</v>
      </c>
    </row>
    <row r="8" spans="1:7" ht="12" x14ac:dyDescent="0.2">
      <c r="A8" s="121" t="s">
        <v>139</v>
      </c>
      <c r="B8" s="29">
        <v>4349.71</v>
      </c>
      <c r="C8" s="29">
        <v>1000</v>
      </c>
      <c r="D8" s="29">
        <v>1000</v>
      </c>
      <c r="E8" s="29"/>
      <c r="F8" s="96">
        <f>(E8/B8)*100</f>
        <v>0</v>
      </c>
      <c r="G8" s="96">
        <f t="shared" si="0"/>
        <v>0</v>
      </c>
    </row>
    <row r="9" spans="1:7" ht="12" x14ac:dyDescent="0.2">
      <c r="A9" s="121" t="s">
        <v>140</v>
      </c>
      <c r="B9" s="29">
        <v>45481.11</v>
      </c>
      <c r="C9" s="29">
        <v>106143.79</v>
      </c>
      <c r="D9" s="29">
        <v>124342.54</v>
      </c>
      <c r="E9" s="29">
        <v>44636.17</v>
      </c>
      <c r="F9" s="96">
        <f>(E9/B9)*100</f>
        <v>98.142217725117092</v>
      </c>
      <c r="G9" s="96">
        <f t="shared" si="0"/>
        <v>35.89774666015348</v>
      </c>
    </row>
    <row r="10" spans="1:7" ht="12" x14ac:dyDescent="0.2">
      <c r="A10" s="121" t="s">
        <v>141</v>
      </c>
      <c r="B10" s="29">
        <v>773362.49</v>
      </c>
      <c r="C10" s="29">
        <v>1629980.5</v>
      </c>
      <c r="D10" s="29">
        <v>1629980.5</v>
      </c>
      <c r="E10" s="29">
        <v>793018.87</v>
      </c>
      <c r="F10" s="96">
        <f>(E10/B10)*100</f>
        <v>102.54167744804899</v>
      </c>
      <c r="G10" s="96">
        <f t="shared" si="0"/>
        <v>48.652046450862443</v>
      </c>
    </row>
    <row r="11" spans="1:7" ht="12" x14ac:dyDescent="0.2">
      <c r="A11" s="121" t="s">
        <v>222</v>
      </c>
      <c r="B11" s="29">
        <v>1315.37</v>
      </c>
      <c r="C11" s="29">
        <v>1274</v>
      </c>
      <c r="D11" s="29">
        <v>1274</v>
      </c>
      <c r="E11" s="29">
        <v>1273.96</v>
      </c>
      <c r="F11" s="96">
        <f>(E11/B11)*100</f>
        <v>96.851836365433314</v>
      </c>
      <c r="G11" s="96">
        <f t="shared" si="0"/>
        <v>99.996860282574573</v>
      </c>
    </row>
    <row r="12" spans="1:7" ht="12" x14ac:dyDescent="0.2">
      <c r="A12" s="121" t="s">
        <v>142</v>
      </c>
      <c r="B12" s="28"/>
      <c r="C12" s="29">
        <v>4500</v>
      </c>
      <c r="D12" s="29">
        <v>4500</v>
      </c>
      <c r="E12" s="28"/>
      <c r="F12" s="96"/>
      <c r="G12" s="96">
        <f t="shared" si="0"/>
        <v>0</v>
      </c>
    </row>
    <row r="13" spans="1:7" ht="12" x14ac:dyDescent="0.2">
      <c r="A13" s="127" t="s">
        <v>144</v>
      </c>
      <c r="B13" s="29"/>
      <c r="C13" s="29"/>
      <c r="D13" s="29"/>
      <c r="E13" s="29"/>
      <c r="F13" s="96"/>
      <c r="G13" s="96"/>
    </row>
    <row r="14" spans="1:7" s="44" customFormat="1" ht="12" x14ac:dyDescent="0.2">
      <c r="A14" s="125" t="s">
        <v>143</v>
      </c>
      <c r="B14" s="29">
        <f>SUM(B3:B13)</f>
        <v>828642.64</v>
      </c>
      <c r="C14" s="29">
        <f>SUM(C3:C13)</f>
        <v>1748200.4</v>
      </c>
      <c r="D14" s="29">
        <f>SUM(D3:D13)</f>
        <v>1766399.15</v>
      </c>
      <c r="E14" s="29">
        <f>SUM(E3:E13)</f>
        <v>840934.88</v>
      </c>
      <c r="F14" s="96">
        <f>(E14/B14)*100</f>
        <v>101.48341871473087</v>
      </c>
      <c r="G14" s="96">
        <f>+(E14/D14)*100</f>
        <v>47.607296459579935</v>
      </c>
    </row>
    <row r="15" spans="1:7" ht="12" x14ac:dyDescent="0.2">
      <c r="A15" s="128"/>
      <c r="F15" s="153"/>
    </row>
    <row r="16" spans="1:7" ht="15" customHeight="1" x14ac:dyDescent="0.15">
      <c r="A16" s="128"/>
    </row>
    <row r="17" spans="1:13" ht="27" customHeight="1" thickBot="1" x14ac:dyDescent="0.25">
      <c r="A17" s="129" t="s">
        <v>217</v>
      </c>
      <c r="B17" s="65"/>
      <c r="F17" s="154"/>
    </row>
    <row r="18" spans="1:13" ht="16.5" hidden="1" customHeight="1" thickBot="1" x14ac:dyDescent="0.25">
      <c r="A18" s="128"/>
      <c r="F18" s="53" t="e">
        <f t="shared" ref="F18:F31" si="1">(E18/B18)*100</f>
        <v>#DIV/0!</v>
      </c>
      <c r="M18" s="44"/>
    </row>
    <row r="19" spans="1:13" ht="45.75" thickBot="1" x14ac:dyDescent="0.2">
      <c r="A19" s="126" t="s">
        <v>0</v>
      </c>
      <c r="B19" s="26" t="s">
        <v>216</v>
      </c>
      <c r="C19" s="26" t="s">
        <v>225</v>
      </c>
      <c r="D19" s="26" t="s">
        <v>226</v>
      </c>
      <c r="E19" s="26" t="s">
        <v>227</v>
      </c>
      <c r="F19" s="126" t="s">
        <v>3</v>
      </c>
      <c r="G19" s="155" t="s">
        <v>4</v>
      </c>
    </row>
    <row r="20" spans="1:13" ht="12" x14ac:dyDescent="0.2">
      <c r="A20" s="121" t="s">
        <v>171</v>
      </c>
      <c r="B20" s="96">
        <v>2278.9699999999998</v>
      </c>
      <c r="C20" s="29">
        <v>2502.11</v>
      </c>
      <c r="D20" s="29">
        <v>2502.11</v>
      </c>
      <c r="E20" s="96">
        <v>2072.2399999999998</v>
      </c>
      <c r="F20" s="96">
        <f t="shared" si="1"/>
        <v>90.928796781001935</v>
      </c>
      <c r="G20" s="96">
        <f>+(E20/D20)*100</f>
        <v>82.819700173053931</v>
      </c>
    </row>
    <row r="21" spans="1:13" ht="12" x14ac:dyDescent="0.2">
      <c r="A21" s="121" t="s">
        <v>172</v>
      </c>
      <c r="B21" s="96">
        <v>1068.49</v>
      </c>
      <c r="C21" s="29"/>
      <c r="D21" s="29"/>
      <c r="E21" s="96"/>
      <c r="F21" s="96">
        <f t="shared" si="1"/>
        <v>0</v>
      </c>
      <c r="G21" s="96"/>
    </row>
    <row r="22" spans="1:13" ht="12" x14ac:dyDescent="0.2">
      <c r="A22" s="121" t="s">
        <v>192</v>
      </c>
      <c r="B22" s="96">
        <v>404.93</v>
      </c>
      <c r="C22" s="29"/>
      <c r="D22" s="29"/>
      <c r="E22" s="96"/>
      <c r="F22" s="96">
        <f t="shared" si="1"/>
        <v>0</v>
      </c>
      <c r="G22" s="96"/>
    </row>
    <row r="23" spans="1:13" ht="24" x14ac:dyDescent="0.2">
      <c r="A23" s="121" t="s">
        <v>137</v>
      </c>
      <c r="B23" s="96">
        <v>83.75</v>
      </c>
      <c r="C23" s="29">
        <v>2500</v>
      </c>
      <c r="D23" s="29">
        <v>2500</v>
      </c>
      <c r="E23" s="96">
        <v>0</v>
      </c>
      <c r="F23" s="96">
        <f t="shared" si="1"/>
        <v>0</v>
      </c>
      <c r="G23" s="96">
        <f t="shared" ref="G23:G31" si="2">+(E23/D23)*100</f>
        <v>0</v>
      </c>
    </row>
    <row r="24" spans="1:13" ht="24" x14ac:dyDescent="0.2">
      <c r="A24" s="121" t="s">
        <v>138</v>
      </c>
      <c r="B24" s="96"/>
      <c r="C24" s="29">
        <v>300</v>
      </c>
      <c r="D24" s="29">
        <v>300</v>
      </c>
      <c r="E24" s="96">
        <v>0</v>
      </c>
      <c r="F24" s="96"/>
      <c r="G24" s="96">
        <f t="shared" si="2"/>
        <v>0</v>
      </c>
    </row>
    <row r="25" spans="1:13" ht="12" x14ac:dyDescent="0.2">
      <c r="A25" s="121" t="s">
        <v>139</v>
      </c>
      <c r="B25" s="96">
        <v>1188.97</v>
      </c>
      <c r="C25" s="29">
        <v>1000</v>
      </c>
      <c r="D25" s="29">
        <v>1000</v>
      </c>
      <c r="E25" s="96">
        <v>2418.2600000000002</v>
      </c>
      <c r="F25" s="96">
        <f t="shared" si="1"/>
        <v>203.39117050892793</v>
      </c>
      <c r="G25" s="96">
        <f t="shared" si="2"/>
        <v>241.82600000000002</v>
      </c>
    </row>
    <row r="26" spans="1:13" ht="12" x14ac:dyDescent="0.2">
      <c r="A26" s="121" t="s">
        <v>140</v>
      </c>
      <c r="B26" s="96">
        <v>51225.919999999998</v>
      </c>
      <c r="C26" s="29">
        <v>106143.79</v>
      </c>
      <c r="D26" s="29">
        <v>124342.54</v>
      </c>
      <c r="E26" s="96">
        <v>65403.79</v>
      </c>
      <c r="F26" s="96">
        <f t="shared" si="1"/>
        <v>127.67714079122445</v>
      </c>
      <c r="G26" s="96">
        <f t="shared" si="2"/>
        <v>52.599689535053741</v>
      </c>
    </row>
    <row r="27" spans="1:13" ht="12.75" x14ac:dyDescent="0.2">
      <c r="A27" s="121" t="s">
        <v>141</v>
      </c>
      <c r="B27" s="136">
        <v>892642.23</v>
      </c>
      <c r="C27" s="29">
        <v>1629980.5</v>
      </c>
      <c r="D27" s="29">
        <v>1629980.5</v>
      </c>
      <c r="E27" s="136">
        <v>787548.77</v>
      </c>
      <c r="F27" s="96">
        <f t="shared" si="1"/>
        <v>88.226698618101466</v>
      </c>
      <c r="G27" s="96">
        <f t="shared" si="2"/>
        <v>48.316453479044689</v>
      </c>
    </row>
    <row r="28" spans="1:13" ht="12" x14ac:dyDescent="0.2">
      <c r="A28" s="121" t="s">
        <v>222</v>
      </c>
      <c r="B28" s="96">
        <v>1315.37</v>
      </c>
      <c r="C28" s="29">
        <v>1274</v>
      </c>
      <c r="D28" s="29">
        <v>1274</v>
      </c>
      <c r="E28" s="96">
        <v>938.65</v>
      </c>
      <c r="F28" s="96">
        <f t="shared" si="1"/>
        <v>71.360149615697495</v>
      </c>
      <c r="G28" s="96">
        <f t="shared" si="2"/>
        <v>73.677394034536889</v>
      </c>
    </row>
    <row r="29" spans="1:13" ht="12" x14ac:dyDescent="0.2">
      <c r="A29" s="121" t="s">
        <v>142</v>
      </c>
      <c r="B29" s="53"/>
      <c r="C29" s="29">
        <v>4500</v>
      </c>
      <c r="D29" s="29">
        <v>4500</v>
      </c>
      <c r="E29" s="53">
        <v>0</v>
      </c>
      <c r="F29" s="96"/>
      <c r="G29" s="96">
        <f t="shared" si="2"/>
        <v>0</v>
      </c>
    </row>
    <row r="30" spans="1:13" ht="12" x14ac:dyDescent="0.2">
      <c r="A30" s="127" t="s">
        <v>144</v>
      </c>
      <c r="B30" s="96"/>
      <c r="C30" s="29"/>
      <c r="D30" s="29"/>
      <c r="E30" s="96"/>
      <c r="F30" s="96"/>
      <c r="G30" s="96"/>
    </row>
    <row r="31" spans="1:13" ht="12" x14ac:dyDescent="0.2">
      <c r="A31" s="125" t="s">
        <v>165</v>
      </c>
      <c r="B31" s="96">
        <f>SUM(B20:B30)</f>
        <v>950208.63</v>
      </c>
      <c r="C31" s="29">
        <f t="shared" ref="C31:D31" si="3">SUM(C20:C30)</f>
        <v>1748200.4</v>
      </c>
      <c r="D31" s="29">
        <f t="shared" si="3"/>
        <v>1766399.15</v>
      </c>
      <c r="E31" s="96">
        <f>SUM(E20:E30)</f>
        <v>858381.71000000008</v>
      </c>
      <c r="F31" s="96">
        <f t="shared" si="1"/>
        <v>90.336130708473988</v>
      </c>
      <c r="G31" s="96">
        <f t="shared" si="2"/>
        <v>48.595002437586096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workbookViewId="0">
      <selection activeCell="M10" sqref="M10"/>
    </sheetView>
  </sheetViews>
  <sheetFormatPr defaultRowHeight="15" x14ac:dyDescent="0.25"/>
  <cols>
    <col min="1" max="1" width="14.42578125" customWidth="1"/>
    <col min="2" max="2" width="23" customWidth="1"/>
    <col min="3" max="3" width="18" customWidth="1"/>
    <col min="4" max="4" width="14.85546875" customWidth="1"/>
    <col min="5" max="5" width="14" customWidth="1"/>
    <col min="6" max="6" width="12.5703125" customWidth="1"/>
  </cols>
  <sheetData>
    <row r="1" spans="1:8" ht="17.25" x14ac:dyDescent="0.25">
      <c r="A1" s="194" t="s">
        <v>244</v>
      </c>
      <c r="B1" s="194"/>
      <c r="C1" s="194"/>
      <c r="D1" s="194"/>
      <c r="E1" s="194"/>
      <c r="F1" s="194"/>
      <c r="G1" s="194"/>
      <c r="H1" s="194"/>
    </row>
    <row r="2" spans="1:8" ht="16.5" x14ac:dyDescent="0.3">
      <c r="A2" s="158"/>
      <c r="B2" s="159"/>
      <c r="C2" s="180" t="s">
        <v>245</v>
      </c>
      <c r="D2" s="160"/>
      <c r="E2" s="160"/>
      <c r="F2" s="161"/>
      <c r="G2" s="162"/>
      <c r="H2" s="162"/>
    </row>
    <row r="3" spans="1:8" ht="36" x14ac:dyDescent="0.25">
      <c r="A3" s="163" t="s">
        <v>229</v>
      </c>
      <c r="B3" s="163" t="s">
        <v>230</v>
      </c>
      <c r="C3" s="163" t="s">
        <v>240</v>
      </c>
      <c r="D3" s="163" t="s">
        <v>211</v>
      </c>
      <c r="E3" s="163" t="s">
        <v>241</v>
      </c>
      <c r="F3" s="163" t="s">
        <v>242</v>
      </c>
      <c r="G3" s="163" t="s">
        <v>231</v>
      </c>
      <c r="H3" s="163" t="s">
        <v>232</v>
      </c>
    </row>
    <row r="4" spans="1:8" x14ac:dyDescent="0.25">
      <c r="A4" s="195">
        <v>1</v>
      </c>
      <c r="B4" s="195"/>
      <c r="C4" s="164">
        <v>2</v>
      </c>
      <c r="D4" s="164">
        <v>3</v>
      </c>
      <c r="E4" s="164">
        <v>4</v>
      </c>
      <c r="F4" s="164">
        <v>5</v>
      </c>
      <c r="G4" s="165" t="s">
        <v>233</v>
      </c>
      <c r="H4" s="165" t="s">
        <v>234</v>
      </c>
    </row>
    <row r="5" spans="1:8" x14ac:dyDescent="0.25">
      <c r="A5" s="166"/>
      <c r="B5" s="167" t="s">
        <v>235</v>
      </c>
      <c r="C5" s="181">
        <v>950208.63</v>
      </c>
      <c r="D5" s="29">
        <v>1748200.4</v>
      </c>
      <c r="E5" s="181">
        <v>1766399.15</v>
      </c>
      <c r="F5" s="183">
        <v>858381.71</v>
      </c>
      <c r="G5" s="182">
        <f>F5/C5*100</f>
        <v>90.336130708473988</v>
      </c>
      <c r="H5" s="182">
        <f>F5/E5*100</f>
        <v>48.595002437586096</v>
      </c>
    </row>
    <row r="6" spans="1:8" x14ac:dyDescent="0.25">
      <c r="A6" s="168">
        <v>9</v>
      </c>
      <c r="B6" s="169" t="s">
        <v>236</v>
      </c>
      <c r="C6" s="170">
        <v>950208.63</v>
      </c>
      <c r="D6" s="178">
        <v>1748200.4</v>
      </c>
      <c r="E6" s="176">
        <v>1766399.15</v>
      </c>
      <c r="F6" s="177">
        <v>858381.71</v>
      </c>
      <c r="G6" s="171">
        <f>F6/C6*100</f>
        <v>90.336130708473988</v>
      </c>
      <c r="H6" s="171">
        <f>F6/E6*100</f>
        <v>48.595002437586096</v>
      </c>
    </row>
    <row r="7" spans="1:8" ht="42.75" customHeight="1" x14ac:dyDescent="0.25">
      <c r="A7" s="172">
        <v>91</v>
      </c>
      <c r="B7" s="173" t="s">
        <v>237</v>
      </c>
      <c r="C7" s="174"/>
      <c r="D7" s="175"/>
      <c r="E7" s="175"/>
      <c r="F7" s="174"/>
      <c r="G7" s="171"/>
      <c r="H7" s="171"/>
    </row>
    <row r="8" spans="1:8" x14ac:dyDescent="0.25">
      <c r="A8" s="172">
        <v>92</v>
      </c>
      <c r="B8" s="173" t="s">
        <v>238</v>
      </c>
      <c r="C8" s="176">
        <v>950208.63</v>
      </c>
      <c r="D8" s="178">
        <v>1748200.4</v>
      </c>
      <c r="E8" s="176">
        <v>1766399.15</v>
      </c>
      <c r="F8" s="179">
        <v>858381.71</v>
      </c>
      <c r="G8" s="171">
        <f>F8/C8*100</f>
        <v>90.336130708473988</v>
      </c>
      <c r="H8" s="171">
        <f>F8/E8*100</f>
        <v>48.595002437586096</v>
      </c>
    </row>
    <row r="9" spans="1:8" ht="39.75" customHeight="1" x14ac:dyDescent="0.25">
      <c r="A9" s="172">
        <v>93</v>
      </c>
      <c r="B9" s="173" t="s">
        <v>239</v>
      </c>
      <c r="C9" s="175"/>
      <c r="D9" s="175"/>
      <c r="E9" s="175"/>
      <c r="F9" s="174"/>
      <c r="G9" s="171"/>
      <c r="H9" s="171"/>
    </row>
    <row r="18" spans="10:10" x14ac:dyDescent="0.25">
      <c r="J18" s="184"/>
    </row>
  </sheetData>
  <mergeCells count="2">
    <mergeCell ref="A1:H1"/>
    <mergeCell ref="A4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R4545"/>
  <sheetViews>
    <sheetView tabSelected="1" topLeftCell="A36" zoomScaleNormal="100" workbookViewId="0">
      <selection activeCell="DC64" sqref="DC64"/>
    </sheetView>
  </sheetViews>
  <sheetFormatPr defaultRowHeight="12.75" x14ac:dyDescent="0.2"/>
  <cols>
    <col min="1" max="1" width="35.5703125" style="27" customWidth="1"/>
    <col min="2" max="2" width="0.140625" style="27" customWidth="1"/>
    <col min="3" max="3" width="12.7109375" style="86" customWidth="1"/>
    <col min="4" max="4" width="16.42578125" style="61" customWidth="1"/>
    <col min="5" max="5" width="14" style="65" customWidth="1"/>
    <col min="6" max="6" width="7.7109375" style="57" customWidth="1"/>
    <col min="7" max="51" width="9.140625" style="27" hidden="1" customWidth="1"/>
    <col min="52" max="52" width="0.140625" style="27" hidden="1" customWidth="1"/>
    <col min="53" max="96" width="9.140625" style="27" hidden="1" customWidth="1"/>
    <col min="97" max="16384" width="9.140625" style="27"/>
  </cols>
  <sheetData>
    <row r="1" spans="1:6" ht="31.5" customHeight="1" thickBot="1" x14ac:dyDescent="0.2">
      <c r="A1" s="196" t="s">
        <v>228</v>
      </c>
      <c r="B1" s="197"/>
      <c r="C1" s="197"/>
      <c r="D1" s="197"/>
      <c r="E1" s="197"/>
      <c r="F1" s="198"/>
    </row>
    <row r="2" spans="1:6" ht="48.75" customHeight="1" x14ac:dyDescent="0.15">
      <c r="A2" s="118" t="s">
        <v>0</v>
      </c>
      <c r="B2" s="41" t="s">
        <v>134</v>
      </c>
      <c r="C2" s="93" t="s">
        <v>211</v>
      </c>
      <c r="D2" s="58" t="s">
        <v>205</v>
      </c>
      <c r="E2" s="58" t="s">
        <v>218</v>
      </c>
      <c r="F2" s="55" t="s">
        <v>162</v>
      </c>
    </row>
    <row r="3" spans="1:6" x14ac:dyDescent="0.15">
      <c r="A3" s="42">
        <v>1</v>
      </c>
      <c r="B3" s="42">
        <v>2</v>
      </c>
      <c r="C3" s="85">
        <v>2</v>
      </c>
      <c r="D3" s="59">
        <v>3</v>
      </c>
      <c r="E3" s="56">
        <v>4</v>
      </c>
      <c r="F3" s="56">
        <v>5</v>
      </c>
    </row>
    <row r="4" spans="1:6" ht="24" x14ac:dyDescent="0.2">
      <c r="A4" s="119" t="s">
        <v>83</v>
      </c>
      <c r="B4" s="43"/>
      <c r="C4" s="43">
        <v>1748200.4</v>
      </c>
      <c r="D4" s="43">
        <v>1766399.15</v>
      </c>
      <c r="E4" s="7">
        <v>858381.71</v>
      </c>
      <c r="F4" s="43">
        <v>48.6</v>
      </c>
    </row>
    <row r="5" spans="1:6" ht="12" x14ac:dyDescent="0.2">
      <c r="A5" s="120" t="s">
        <v>84</v>
      </c>
      <c r="B5" s="33"/>
      <c r="C5" s="33">
        <v>106143.79</v>
      </c>
      <c r="D5" s="33">
        <v>106143.79</v>
      </c>
      <c r="E5" s="33">
        <v>47205.04</v>
      </c>
      <c r="F5" s="34">
        <v>44.47</v>
      </c>
    </row>
    <row r="6" spans="1:6" ht="24" x14ac:dyDescent="0.2">
      <c r="A6" s="121" t="s">
        <v>85</v>
      </c>
      <c r="B6" s="29"/>
      <c r="C6" s="39"/>
      <c r="D6" s="39"/>
      <c r="E6" s="29"/>
      <c r="F6" s="30"/>
    </row>
    <row r="7" spans="1:6" ht="24" x14ac:dyDescent="0.2">
      <c r="A7" s="122" t="s">
        <v>86</v>
      </c>
      <c r="B7" s="31"/>
      <c r="C7" s="72">
        <v>106143.79</v>
      </c>
      <c r="D7" s="72">
        <v>124342.54</v>
      </c>
      <c r="E7" s="60">
        <v>65403.79</v>
      </c>
      <c r="F7" s="60">
        <f>(E7/D7)*100</f>
        <v>52.599689535053741</v>
      </c>
    </row>
    <row r="8" spans="1:6" s="4" customFormat="1" ht="24" x14ac:dyDescent="0.2">
      <c r="A8" s="121" t="s">
        <v>87</v>
      </c>
      <c r="B8" s="5"/>
      <c r="C8" s="63">
        <v>35350</v>
      </c>
      <c r="D8" s="63">
        <v>35350</v>
      </c>
      <c r="E8" s="62"/>
      <c r="F8" s="156">
        <f t="shared" ref="F8:F71" si="0">(E8/D8)*100</f>
        <v>0</v>
      </c>
    </row>
    <row r="9" spans="1:6" s="44" customFormat="1" x14ac:dyDescent="0.2">
      <c r="A9" s="123" t="s">
        <v>88</v>
      </c>
      <c r="B9" s="24"/>
      <c r="C9" s="62">
        <v>7500</v>
      </c>
      <c r="D9" s="62">
        <v>7500</v>
      </c>
      <c r="E9" s="62">
        <v>2836.32</v>
      </c>
      <c r="F9" s="156">
        <f t="shared" si="0"/>
        <v>37.817599999999999</v>
      </c>
    </row>
    <row r="10" spans="1:6" s="4" customFormat="1" x14ac:dyDescent="0.2">
      <c r="A10" s="123" t="s">
        <v>198</v>
      </c>
      <c r="B10" s="35"/>
      <c r="C10" s="62">
        <v>25850</v>
      </c>
      <c r="D10" s="62">
        <v>25850</v>
      </c>
      <c r="E10" s="62">
        <v>14014.7</v>
      </c>
      <c r="F10" s="156">
        <f t="shared" si="0"/>
        <v>54.215473887814312</v>
      </c>
    </row>
    <row r="11" spans="1:6" s="4" customFormat="1" x14ac:dyDescent="0.2">
      <c r="A11" s="123" t="s">
        <v>89</v>
      </c>
      <c r="B11" s="35"/>
      <c r="C11" s="62">
        <v>2000</v>
      </c>
      <c r="D11" s="62">
        <v>2000</v>
      </c>
      <c r="E11" s="62">
        <v>760.1</v>
      </c>
      <c r="F11" s="156">
        <f t="shared" si="0"/>
        <v>38.005000000000003</v>
      </c>
    </row>
    <row r="12" spans="1:6" s="4" customFormat="1" x14ac:dyDescent="0.2">
      <c r="A12" s="121" t="s">
        <v>90</v>
      </c>
      <c r="B12" s="35"/>
      <c r="C12" s="63">
        <v>30000</v>
      </c>
      <c r="D12" s="63">
        <v>30000</v>
      </c>
      <c r="E12" s="62"/>
      <c r="F12" s="156">
        <f t="shared" si="0"/>
        <v>0</v>
      </c>
    </row>
    <row r="13" spans="1:6" s="4" customFormat="1" x14ac:dyDescent="0.2">
      <c r="A13" s="123" t="s">
        <v>91</v>
      </c>
      <c r="B13" s="35"/>
      <c r="C13" s="62">
        <v>7900</v>
      </c>
      <c r="D13" s="62">
        <v>7900</v>
      </c>
      <c r="E13" s="62">
        <v>3237.46</v>
      </c>
      <c r="F13" s="156">
        <f t="shared" si="0"/>
        <v>40.980506329113922</v>
      </c>
    </row>
    <row r="14" spans="1:6" s="4" customFormat="1" x14ac:dyDescent="0.2">
      <c r="A14" s="123" t="s">
        <v>92</v>
      </c>
      <c r="B14" s="35"/>
      <c r="C14" s="62">
        <v>3600</v>
      </c>
      <c r="D14" s="62">
        <v>3600</v>
      </c>
      <c r="E14" s="62">
        <v>2240.8000000000002</v>
      </c>
      <c r="F14" s="156">
        <f t="shared" si="0"/>
        <v>62.244444444444447</v>
      </c>
    </row>
    <row r="15" spans="1:6" s="4" customFormat="1" x14ac:dyDescent="0.2">
      <c r="A15" s="123" t="s">
        <v>93</v>
      </c>
      <c r="B15" s="35"/>
      <c r="C15" s="62">
        <v>14000</v>
      </c>
      <c r="D15" s="62">
        <v>14000</v>
      </c>
      <c r="E15" s="62">
        <v>5989.41</v>
      </c>
      <c r="F15" s="156">
        <f t="shared" si="0"/>
        <v>42.781500000000001</v>
      </c>
    </row>
    <row r="16" spans="1:6" s="4" customFormat="1" ht="24" x14ac:dyDescent="0.2">
      <c r="A16" s="123" t="s">
        <v>94</v>
      </c>
      <c r="B16" s="5"/>
      <c r="C16" s="62">
        <v>2000</v>
      </c>
      <c r="D16" s="62">
        <v>2000</v>
      </c>
      <c r="E16" s="62">
        <v>572.59</v>
      </c>
      <c r="F16" s="156">
        <f t="shared" si="0"/>
        <v>28.629500000000004</v>
      </c>
    </row>
    <row r="17" spans="1:6" x14ac:dyDescent="0.2">
      <c r="A17" s="123" t="s">
        <v>95</v>
      </c>
      <c r="B17" s="37"/>
      <c r="C17" s="62">
        <v>2500</v>
      </c>
      <c r="D17" s="62">
        <v>2500</v>
      </c>
      <c r="E17" s="62">
        <v>2086.7800000000002</v>
      </c>
      <c r="F17" s="156">
        <f t="shared" si="0"/>
        <v>83.47120000000001</v>
      </c>
    </row>
    <row r="18" spans="1:6" s="8" customFormat="1" x14ac:dyDescent="0.2">
      <c r="A18" s="121" t="s">
        <v>96</v>
      </c>
      <c r="B18" s="35"/>
      <c r="C18" s="63">
        <v>33000</v>
      </c>
      <c r="D18" s="63">
        <v>33000</v>
      </c>
      <c r="E18" s="62"/>
      <c r="F18" s="156">
        <f t="shared" si="0"/>
        <v>0</v>
      </c>
    </row>
    <row r="19" spans="1:6" s="38" customFormat="1" x14ac:dyDescent="0.2">
      <c r="A19" s="123" t="s">
        <v>97</v>
      </c>
      <c r="B19" s="35"/>
      <c r="C19" s="62">
        <v>2000</v>
      </c>
      <c r="D19" s="62">
        <v>2000</v>
      </c>
      <c r="E19" s="62">
        <v>828.71</v>
      </c>
      <c r="F19" s="156">
        <f t="shared" si="0"/>
        <v>41.435500000000005</v>
      </c>
    </row>
    <row r="20" spans="1:6" s="38" customFormat="1" x14ac:dyDescent="0.2">
      <c r="A20" s="123" t="s">
        <v>98</v>
      </c>
      <c r="B20" s="35"/>
      <c r="C20" s="62">
        <v>2000</v>
      </c>
      <c r="D20" s="62">
        <v>2000</v>
      </c>
      <c r="E20" s="62">
        <v>1368.4</v>
      </c>
      <c r="F20" s="156">
        <f t="shared" si="0"/>
        <v>68.42</v>
      </c>
    </row>
    <row r="21" spans="1:6" x14ac:dyDescent="0.2">
      <c r="A21" s="123" t="s">
        <v>99</v>
      </c>
      <c r="B21" s="36"/>
      <c r="C21" s="62">
        <v>5800</v>
      </c>
      <c r="D21" s="62">
        <v>5800</v>
      </c>
      <c r="E21" s="62">
        <v>2152.62</v>
      </c>
      <c r="F21" s="156">
        <f t="shared" si="0"/>
        <v>37.114137931034477</v>
      </c>
    </row>
    <row r="22" spans="1:6" s="38" customFormat="1" x14ac:dyDescent="0.2">
      <c r="A22" s="123" t="s">
        <v>100</v>
      </c>
      <c r="B22" s="35"/>
      <c r="C22" s="62">
        <v>8500</v>
      </c>
      <c r="D22" s="62">
        <v>8500</v>
      </c>
      <c r="E22" s="62">
        <v>4997.5200000000004</v>
      </c>
      <c r="F22" s="156">
        <f t="shared" si="0"/>
        <v>58.794352941176477</v>
      </c>
    </row>
    <row r="23" spans="1:6" s="38" customFormat="1" x14ac:dyDescent="0.2">
      <c r="A23" s="123" t="s">
        <v>101</v>
      </c>
      <c r="B23" s="35"/>
      <c r="C23" s="62">
        <v>4800</v>
      </c>
      <c r="D23" s="62">
        <v>4800</v>
      </c>
      <c r="E23" s="62"/>
      <c r="F23" s="156">
        <f t="shared" si="0"/>
        <v>0</v>
      </c>
    </row>
    <row r="24" spans="1:6" s="38" customFormat="1" x14ac:dyDescent="0.2">
      <c r="A24" s="123" t="s">
        <v>102</v>
      </c>
      <c r="B24" s="35"/>
      <c r="C24" s="62">
        <v>1100</v>
      </c>
      <c r="D24" s="62">
        <v>1100</v>
      </c>
      <c r="E24" s="62">
        <v>449.04</v>
      </c>
      <c r="F24" s="156">
        <f t="shared" si="0"/>
        <v>40.82181818181818</v>
      </c>
    </row>
    <row r="25" spans="1:6" s="38" customFormat="1" x14ac:dyDescent="0.2">
      <c r="A25" s="123" t="s">
        <v>103</v>
      </c>
      <c r="B25" s="35"/>
      <c r="C25" s="62">
        <v>6900</v>
      </c>
      <c r="D25" s="62">
        <v>6900</v>
      </c>
      <c r="E25" s="62">
        <v>3089.23</v>
      </c>
      <c r="F25" s="156">
        <f t="shared" si="0"/>
        <v>44.771449275362315</v>
      </c>
    </row>
    <row r="26" spans="1:6" s="38" customFormat="1" x14ac:dyDescent="0.2">
      <c r="A26" s="123" t="s">
        <v>104</v>
      </c>
      <c r="B26" s="35"/>
      <c r="C26" s="62">
        <v>1900</v>
      </c>
      <c r="D26" s="62">
        <v>1900</v>
      </c>
      <c r="E26" s="62">
        <v>225.8</v>
      </c>
      <c r="F26" s="156">
        <f t="shared" si="0"/>
        <v>11.88421052631579</v>
      </c>
    </row>
    <row r="27" spans="1:6" s="4" customFormat="1" x14ac:dyDescent="0.2">
      <c r="A27" s="121" t="s">
        <v>105</v>
      </c>
      <c r="B27" s="5"/>
      <c r="C27" s="63">
        <v>7793.79</v>
      </c>
      <c r="D27" s="63">
        <v>7793.79</v>
      </c>
      <c r="E27" s="62"/>
      <c r="F27" s="156">
        <f t="shared" si="0"/>
        <v>0</v>
      </c>
    </row>
    <row r="28" spans="1:6" x14ac:dyDescent="0.2">
      <c r="A28" s="123" t="s">
        <v>106</v>
      </c>
      <c r="B28" s="24"/>
      <c r="C28" s="62">
        <v>350</v>
      </c>
      <c r="D28" s="62">
        <v>350</v>
      </c>
      <c r="E28" s="62">
        <v>48.96</v>
      </c>
      <c r="F28" s="156">
        <f t="shared" si="0"/>
        <v>13.988571428571428</v>
      </c>
    </row>
    <row r="29" spans="1:6" s="38" customFormat="1" x14ac:dyDescent="0.2">
      <c r="A29" s="123" t="s">
        <v>107</v>
      </c>
      <c r="B29" s="35"/>
      <c r="C29" s="62">
        <v>4800</v>
      </c>
      <c r="D29" s="62">
        <v>4800</v>
      </c>
      <c r="E29" s="62">
        <v>1583.63</v>
      </c>
      <c r="F29" s="156">
        <f t="shared" si="0"/>
        <v>32.992291666666667</v>
      </c>
    </row>
    <row r="30" spans="1:6" s="38" customFormat="1" x14ac:dyDescent="0.2">
      <c r="A30" s="123" t="s">
        <v>108</v>
      </c>
      <c r="B30" s="35"/>
      <c r="C30" s="62">
        <v>200</v>
      </c>
      <c r="D30" s="62">
        <v>200</v>
      </c>
      <c r="E30" s="62">
        <v>90</v>
      </c>
      <c r="F30" s="156">
        <f t="shared" si="0"/>
        <v>45</v>
      </c>
    </row>
    <row r="31" spans="1:6" s="38" customFormat="1" x14ac:dyDescent="0.2">
      <c r="A31" s="123" t="s">
        <v>109</v>
      </c>
      <c r="B31" s="35"/>
      <c r="C31" s="62">
        <v>2443.79</v>
      </c>
      <c r="D31" s="62">
        <v>2443.79</v>
      </c>
      <c r="E31" s="62">
        <v>632.97</v>
      </c>
      <c r="F31" s="156">
        <f t="shared" si="0"/>
        <v>25.901161720115066</v>
      </c>
    </row>
    <row r="32" spans="1:6" s="38" customFormat="1" ht="24" x14ac:dyDescent="0.2">
      <c r="A32" s="124" t="s">
        <v>110</v>
      </c>
      <c r="B32" s="73"/>
      <c r="C32" s="76"/>
      <c r="D32" s="74">
        <v>18198.75</v>
      </c>
      <c r="E32" s="76">
        <v>18198.75</v>
      </c>
      <c r="F32" s="76">
        <f t="shared" si="0"/>
        <v>100</v>
      </c>
    </row>
    <row r="33" spans="1:6" s="38" customFormat="1" x14ac:dyDescent="0.2">
      <c r="A33" s="123" t="s">
        <v>122</v>
      </c>
      <c r="B33" s="35"/>
      <c r="C33" s="62"/>
      <c r="D33" s="39">
        <v>18198.75</v>
      </c>
      <c r="E33" s="62">
        <v>18198.75</v>
      </c>
      <c r="F33" s="156">
        <f t="shared" si="0"/>
        <v>100</v>
      </c>
    </row>
    <row r="34" spans="1:6" x14ac:dyDescent="0.2">
      <c r="A34" s="124" t="s">
        <v>128</v>
      </c>
      <c r="B34" s="74"/>
      <c r="C34" s="76">
        <v>1623000</v>
      </c>
      <c r="D34" s="82">
        <v>1623000</v>
      </c>
      <c r="E34" s="77">
        <v>786229.52</v>
      </c>
      <c r="F34" s="77">
        <f t="shared" si="0"/>
        <v>48.442977202711027</v>
      </c>
    </row>
    <row r="35" spans="1:6" ht="24" x14ac:dyDescent="0.2">
      <c r="A35" s="122" t="s">
        <v>219</v>
      </c>
      <c r="B35" s="71"/>
      <c r="C35" s="72">
        <v>1623000</v>
      </c>
      <c r="D35" s="72">
        <v>1623000</v>
      </c>
      <c r="E35" s="81">
        <v>786229.52</v>
      </c>
      <c r="F35" s="157">
        <f t="shared" si="0"/>
        <v>48.442977202711027</v>
      </c>
    </row>
    <row r="36" spans="1:6" x14ac:dyDescent="0.2">
      <c r="A36" s="121" t="s">
        <v>119</v>
      </c>
      <c r="B36" s="24"/>
      <c r="C36" s="62"/>
      <c r="D36" s="62"/>
      <c r="E36" s="80"/>
      <c r="F36" s="156"/>
    </row>
    <row r="37" spans="1:6" s="38" customFormat="1" x14ac:dyDescent="0.2">
      <c r="A37" s="123" t="s">
        <v>129</v>
      </c>
      <c r="B37" s="35"/>
      <c r="C37" s="62">
        <v>1352000</v>
      </c>
      <c r="D37" s="62">
        <v>1352000</v>
      </c>
      <c r="E37" s="80">
        <v>656729.14</v>
      </c>
      <c r="F37" s="156">
        <f t="shared" si="0"/>
        <v>48.574640532544379</v>
      </c>
    </row>
    <row r="38" spans="1:6" x14ac:dyDescent="0.2">
      <c r="A38" s="121" t="s">
        <v>117</v>
      </c>
      <c r="B38" s="36"/>
      <c r="C38" s="62"/>
      <c r="D38" s="62"/>
      <c r="E38" s="80"/>
      <c r="F38" s="156"/>
    </row>
    <row r="39" spans="1:6" s="38" customFormat="1" x14ac:dyDescent="0.2">
      <c r="A39" s="123" t="s">
        <v>118</v>
      </c>
      <c r="B39" s="35"/>
      <c r="C39" s="62">
        <v>55000</v>
      </c>
      <c r="D39" s="62">
        <v>55000</v>
      </c>
      <c r="E39" s="80">
        <v>21140.1</v>
      </c>
      <c r="F39" s="156">
        <f t="shared" si="0"/>
        <v>38.436545454545453</v>
      </c>
    </row>
    <row r="40" spans="1:6" s="38" customFormat="1" x14ac:dyDescent="0.2">
      <c r="A40" s="121" t="s">
        <v>130</v>
      </c>
      <c r="B40" s="36"/>
      <c r="C40" s="62"/>
      <c r="D40" s="62"/>
      <c r="E40" s="80"/>
      <c r="F40" s="156"/>
    </row>
    <row r="41" spans="1:6" s="38" customFormat="1" x14ac:dyDescent="0.2">
      <c r="A41" s="123" t="s">
        <v>131</v>
      </c>
      <c r="B41" s="35"/>
      <c r="C41" s="62">
        <v>216000</v>
      </c>
      <c r="D41" s="62">
        <v>216000</v>
      </c>
      <c r="E41" s="80">
        <v>108360.28</v>
      </c>
      <c r="F41" s="156">
        <f t="shared" si="0"/>
        <v>50.166796296296297</v>
      </c>
    </row>
    <row r="42" spans="1:6" s="38" customFormat="1" x14ac:dyDescent="0.2">
      <c r="A42" s="121" t="s">
        <v>132</v>
      </c>
      <c r="B42" s="35"/>
      <c r="C42" s="62"/>
      <c r="D42" s="63"/>
      <c r="E42" s="80"/>
      <c r="F42" s="156"/>
    </row>
    <row r="43" spans="1:6" s="40" customFormat="1" x14ac:dyDescent="0.2">
      <c r="A43" s="123" t="s">
        <v>133</v>
      </c>
      <c r="B43" s="36"/>
      <c r="C43" s="62"/>
      <c r="D43" s="62"/>
      <c r="E43" s="80"/>
      <c r="F43" s="156"/>
    </row>
    <row r="44" spans="1:6" s="40" customFormat="1" x14ac:dyDescent="0.2">
      <c r="A44" s="124" t="s">
        <v>180</v>
      </c>
      <c r="B44" s="78"/>
      <c r="C44" s="76">
        <v>500</v>
      </c>
      <c r="D44" s="76">
        <v>500</v>
      </c>
      <c r="E44" s="75">
        <v>335.63</v>
      </c>
      <c r="F44" s="76">
        <v>67.13</v>
      </c>
    </row>
    <row r="45" spans="1:6" s="40" customFormat="1" ht="24" x14ac:dyDescent="0.2">
      <c r="A45" s="122" t="s">
        <v>181</v>
      </c>
      <c r="B45" s="84"/>
      <c r="C45" s="72">
        <v>500</v>
      </c>
      <c r="D45" s="72">
        <v>500</v>
      </c>
      <c r="E45" s="84">
        <v>335.63</v>
      </c>
      <c r="F45" s="157">
        <f t="shared" si="0"/>
        <v>67.125999999999991</v>
      </c>
    </row>
    <row r="46" spans="1:6" s="40" customFormat="1" ht="12" customHeight="1" x14ac:dyDescent="0.2">
      <c r="A46" s="123" t="s">
        <v>182</v>
      </c>
      <c r="B46" s="25"/>
      <c r="C46" s="62">
        <v>500</v>
      </c>
      <c r="D46" s="62">
        <v>500</v>
      </c>
      <c r="E46" s="39">
        <v>335.63</v>
      </c>
      <c r="F46" s="156">
        <f t="shared" si="0"/>
        <v>67.125999999999991</v>
      </c>
    </row>
    <row r="47" spans="1:6" s="40" customFormat="1" hidden="1" x14ac:dyDescent="0.2">
      <c r="A47" s="123" t="s">
        <v>126</v>
      </c>
      <c r="B47" s="25"/>
      <c r="C47" s="62"/>
      <c r="D47" s="62"/>
      <c r="E47" s="64"/>
      <c r="F47" s="156" t="e">
        <f t="shared" si="0"/>
        <v>#DIV/0!</v>
      </c>
    </row>
    <row r="48" spans="1:6" s="40" customFormat="1" x14ac:dyDescent="0.2">
      <c r="A48" s="142" t="s">
        <v>183</v>
      </c>
      <c r="B48" s="78"/>
      <c r="C48" s="76">
        <v>13800</v>
      </c>
      <c r="D48" s="76">
        <v>13800</v>
      </c>
      <c r="E48" s="75">
        <v>2418.2600000000002</v>
      </c>
      <c r="F48" s="76">
        <v>18</v>
      </c>
    </row>
    <row r="49" spans="1:6" s="38" customFormat="1" ht="24" x14ac:dyDescent="0.2">
      <c r="A49" s="122" t="s">
        <v>115</v>
      </c>
      <c r="B49" s="71"/>
      <c r="C49" s="81">
        <v>2500</v>
      </c>
      <c r="D49" s="81">
        <v>2500</v>
      </c>
      <c r="E49" s="70"/>
      <c r="F49" s="157">
        <f t="shared" si="0"/>
        <v>0</v>
      </c>
    </row>
    <row r="50" spans="1:6" s="38" customFormat="1" x14ac:dyDescent="0.2">
      <c r="A50" s="121" t="s">
        <v>113</v>
      </c>
      <c r="B50" s="35"/>
      <c r="C50" s="62"/>
      <c r="D50" s="62"/>
      <c r="E50" s="62"/>
      <c r="F50" s="156"/>
    </row>
    <row r="51" spans="1:6" s="38" customFormat="1" x14ac:dyDescent="0.2">
      <c r="A51" s="123" t="s">
        <v>109</v>
      </c>
      <c r="B51" s="35"/>
      <c r="C51" s="62">
        <v>1500</v>
      </c>
      <c r="D51" s="62">
        <v>1500</v>
      </c>
      <c r="E51" s="62"/>
      <c r="F51" s="156">
        <f t="shared" si="0"/>
        <v>0</v>
      </c>
    </row>
    <row r="52" spans="1:6" s="38" customFormat="1" x14ac:dyDescent="0.2">
      <c r="A52" s="123" t="s">
        <v>111</v>
      </c>
      <c r="B52" s="5"/>
      <c r="C52" s="62"/>
      <c r="D52" s="62"/>
      <c r="E52" s="62"/>
      <c r="F52" s="156"/>
    </row>
    <row r="53" spans="1:6" x14ac:dyDescent="0.2">
      <c r="A53" s="123" t="s">
        <v>112</v>
      </c>
      <c r="B53" s="39"/>
      <c r="C53" s="62">
        <v>1000</v>
      </c>
      <c r="D53" s="62">
        <v>1000</v>
      </c>
      <c r="E53" s="62"/>
      <c r="F53" s="156">
        <f t="shared" si="0"/>
        <v>0</v>
      </c>
    </row>
    <row r="54" spans="1:6" s="40" customFormat="1" ht="11.25" customHeight="1" x14ac:dyDescent="0.2">
      <c r="A54" s="122" t="s">
        <v>116</v>
      </c>
      <c r="B54" s="71"/>
      <c r="C54" s="72">
        <v>300</v>
      </c>
      <c r="D54" s="72">
        <v>300</v>
      </c>
      <c r="E54" s="70"/>
      <c r="F54" s="157">
        <f t="shared" si="0"/>
        <v>0</v>
      </c>
    </row>
    <row r="55" spans="1:6" x14ac:dyDescent="0.2">
      <c r="A55" s="121" t="s">
        <v>117</v>
      </c>
      <c r="B55" s="24"/>
      <c r="C55" s="62"/>
      <c r="D55" s="62"/>
      <c r="E55" s="62"/>
      <c r="F55" s="156"/>
    </row>
    <row r="56" spans="1:6" s="38" customFormat="1" x14ac:dyDescent="0.2">
      <c r="A56" s="123" t="s">
        <v>118</v>
      </c>
      <c r="B56" s="35"/>
      <c r="C56" s="62">
        <v>300</v>
      </c>
      <c r="D56" s="62">
        <v>300</v>
      </c>
      <c r="E56" s="80"/>
      <c r="F56" s="156">
        <f t="shared" si="0"/>
        <v>0</v>
      </c>
    </row>
    <row r="57" spans="1:6" s="38" customFormat="1" ht="24" x14ac:dyDescent="0.2">
      <c r="A57" s="122" t="s">
        <v>125</v>
      </c>
      <c r="B57" s="71"/>
      <c r="C57" s="72">
        <v>1000</v>
      </c>
      <c r="D57" s="60">
        <v>1000</v>
      </c>
      <c r="E57" s="81">
        <v>2418.2600000000002</v>
      </c>
      <c r="F57" s="157">
        <f t="shared" si="0"/>
        <v>241.82600000000002</v>
      </c>
    </row>
    <row r="58" spans="1:6" s="38" customFormat="1" x14ac:dyDescent="0.2">
      <c r="A58" s="140" t="s">
        <v>169</v>
      </c>
      <c r="B58" s="89"/>
      <c r="C58" s="88">
        <v>600</v>
      </c>
      <c r="D58" s="133">
        <v>600</v>
      </c>
      <c r="E58" s="90">
        <v>873.75</v>
      </c>
      <c r="F58" s="156">
        <f t="shared" si="0"/>
        <v>145.625</v>
      </c>
    </row>
    <row r="59" spans="1:6" s="38" customFormat="1" x14ac:dyDescent="0.2">
      <c r="A59" s="121" t="s">
        <v>113</v>
      </c>
      <c r="B59" s="35"/>
      <c r="C59" s="62"/>
      <c r="D59" s="54"/>
      <c r="E59" s="80"/>
      <c r="F59" s="156"/>
    </row>
    <row r="60" spans="1:6" s="38" customFormat="1" x14ac:dyDescent="0.2">
      <c r="A60" s="123" t="s">
        <v>109</v>
      </c>
      <c r="B60" s="35"/>
      <c r="C60" s="62">
        <v>400</v>
      </c>
      <c r="D60" s="54">
        <v>400</v>
      </c>
      <c r="E60" s="80">
        <v>1544.51</v>
      </c>
      <c r="F60" s="156">
        <f t="shared" si="0"/>
        <v>386.1275</v>
      </c>
    </row>
    <row r="61" spans="1:6" s="38" customFormat="1" x14ac:dyDescent="0.2">
      <c r="A61" s="123" t="s">
        <v>111</v>
      </c>
      <c r="B61" s="35"/>
      <c r="C61" s="62"/>
      <c r="D61" s="54"/>
      <c r="E61" s="80"/>
      <c r="F61" s="156"/>
    </row>
    <row r="62" spans="1:6" s="38" customFormat="1" x14ac:dyDescent="0.2">
      <c r="A62" s="123" t="s">
        <v>122</v>
      </c>
      <c r="B62" s="35"/>
      <c r="C62" s="62"/>
      <c r="D62" s="54"/>
      <c r="E62" s="80"/>
      <c r="F62" s="156"/>
    </row>
    <row r="63" spans="1:6" s="40" customFormat="1" x14ac:dyDescent="0.2">
      <c r="A63" s="122" t="s">
        <v>121</v>
      </c>
      <c r="B63" s="7"/>
      <c r="C63" s="72">
        <v>5500</v>
      </c>
      <c r="D63" s="72">
        <v>5500</v>
      </c>
      <c r="E63" s="72"/>
      <c r="F63" s="157">
        <f t="shared" si="0"/>
        <v>0</v>
      </c>
    </row>
    <row r="64" spans="1:6" s="38" customFormat="1" x14ac:dyDescent="0.2">
      <c r="A64" s="123" t="s">
        <v>117</v>
      </c>
      <c r="B64" s="5"/>
      <c r="C64" s="62"/>
      <c r="D64" s="62"/>
      <c r="E64" s="62"/>
      <c r="F64" s="156"/>
    </row>
    <row r="65" spans="1:6" x14ac:dyDescent="0.2">
      <c r="A65" s="123" t="s">
        <v>118</v>
      </c>
      <c r="B65" s="36"/>
      <c r="C65" s="62">
        <v>3500</v>
      </c>
      <c r="D65" s="62">
        <v>3500</v>
      </c>
      <c r="E65" s="62"/>
      <c r="F65" s="156"/>
    </row>
    <row r="66" spans="1:6" x14ac:dyDescent="0.2">
      <c r="A66" s="121" t="s">
        <v>113</v>
      </c>
      <c r="B66" s="36"/>
      <c r="C66" s="62"/>
      <c r="D66" s="62"/>
      <c r="E66" s="62"/>
      <c r="F66" s="156"/>
    </row>
    <row r="67" spans="1:6" x14ac:dyDescent="0.2">
      <c r="A67" s="123" t="s">
        <v>120</v>
      </c>
      <c r="B67" s="35"/>
      <c r="C67" s="62"/>
      <c r="D67" s="62"/>
      <c r="E67" s="62"/>
      <c r="F67" s="156"/>
    </row>
    <row r="68" spans="1:6" s="38" customFormat="1" x14ac:dyDescent="0.2">
      <c r="A68" s="121" t="s">
        <v>123</v>
      </c>
      <c r="B68" s="36"/>
      <c r="C68" s="62"/>
      <c r="D68" s="62"/>
      <c r="E68" s="62"/>
      <c r="F68" s="156"/>
    </row>
    <row r="69" spans="1:6" x14ac:dyDescent="0.2">
      <c r="A69" s="123" t="s">
        <v>124</v>
      </c>
      <c r="B69" s="25"/>
      <c r="C69" s="62">
        <v>2000</v>
      </c>
      <c r="D69" s="62">
        <v>2000</v>
      </c>
      <c r="E69" s="62"/>
      <c r="F69" s="156">
        <f t="shared" si="0"/>
        <v>0</v>
      </c>
    </row>
    <row r="70" spans="1:6" x14ac:dyDescent="0.2">
      <c r="A70" s="122" t="s">
        <v>184</v>
      </c>
      <c r="B70" s="25"/>
      <c r="C70" s="72">
        <v>4500</v>
      </c>
      <c r="D70" s="72">
        <v>4500</v>
      </c>
      <c r="E70" s="87"/>
      <c r="F70" s="157">
        <f t="shared" si="0"/>
        <v>0</v>
      </c>
    </row>
    <row r="71" spans="1:6" x14ac:dyDescent="0.2">
      <c r="A71" s="140" t="s">
        <v>185</v>
      </c>
      <c r="B71" s="25"/>
      <c r="C71" s="62">
        <v>3000</v>
      </c>
      <c r="D71" s="63">
        <v>3000</v>
      </c>
      <c r="E71" s="62"/>
      <c r="F71" s="156">
        <f t="shared" si="0"/>
        <v>0</v>
      </c>
    </row>
    <row r="72" spans="1:6" x14ac:dyDescent="0.2">
      <c r="A72" s="123" t="s">
        <v>182</v>
      </c>
      <c r="B72" s="25"/>
      <c r="C72" s="62">
        <v>1500</v>
      </c>
      <c r="D72" s="63">
        <v>1500</v>
      </c>
      <c r="E72" s="62"/>
      <c r="F72" s="156">
        <f t="shared" ref="F72:F95" si="1">(E72/D72)*100</f>
        <v>0</v>
      </c>
    </row>
    <row r="73" spans="1:6" s="38" customFormat="1" ht="24" x14ac:dyDescent="0.2">
      <c r="A73" s="122" t="s">
        <v>127</v>
      </c>
      <c r="B73" s="24"/>
      <c r="C73" s="72"/>
      <c r="D73" s="68"/>
      <c r="E73" s="68"/>
      <c r="F73" s="157"/>
    </row>
    <row r="74" spans="1:6" s="38" customFormat="1" x14ac:dyDescent="0.2">
      <c r="A74" s="121" t="s">
        <v>62</v>
      </c>
      <c r="B74" s="25"/>
      <c r="C74" s="62"/>
      <c r="D74" s="54"/>
      <c r="E74" s="29"/>
      <c r="F74" s="156"/>
    </row>
    <row r="75" spans="1:6" x14ac:dyDescent="0.2">
      <c r="A75" s="123" t="s">
        <v>122</v>
      </c>
      <c r="B75" s="35"/>
      <c r="C75" s="62"/>
      <c r="D75" s="24"/>
      <c r="E75" s="36"/>
      <c r="F75" s="156"/>
    </row>
    <row r="76" spans="1:6" x14ac:dyDescent="0.2">
      <c r="A76" s="124" t="s">
        <v>114</v>
      </c>
      <c r="B76" s="73"/>
      <c r="C76" s="76">
        <v>1272.0899999999999</v>
      </c>
      <c r="D76" s="76">
        <v>1272.0899999999999</v>
      </c>
      <c r="E76" s="75">
        <v>1272.0899999999999</v>
      </c>
      <c r="F76" s="76">
        <v>100</v>
      </c>
    </row>
    <row r="77" spans="1:6" x14ac:dyDescent="0.2">
      <c r="A77" s="135" t="s">
        <v>181</v>
      </c>
      <c r="B77" s="71"/>
      <c r="C77" s="72">
        <v>1272.0899999999999</v>
      </c>
      <c r="D77" s="72">
        <v>1272.0899999999999</v>
      </c>
      <c r="E77" s="70">
        <v>1272.0899999999999</v>
      </c>
      <c r="F77" s="156">
        <f t="shared" si="1"/>
        <v>100</v>
      </c>
    </row>
    <row r="78" spans="1:6" x14ac:dyDescent="0.2">
      <c r="A78" s="123" t="s">
        <v>186</v>
      </c>
      <c r="B78" s="35"/>
      <c r="C78" s="62">
        <v>840.09</v>
      </c>
      <c r="D78" s="62">
        <v>840.09</v>
      </c>
      <c r="E78" s="37">
        <v>840.09</v>
      </c>
      <c r="F78" s="156">
        <f t="shared" si="1"/>
        <v>100</v>
      </c>
    </row>
    <row r="79" spans="1:6" x14ac:dyDescent="0.2">
      <c r="A79" s="123" t="s">
        <v>187</v>
      </c>
      <c r="B79" s="35"/>
      <c r="C79" s="62"/>
      <c r="D79" s="62"/>
      <c r="E79" s="37"/>
      <c r="F79" s="156"/>
    </row>
    <row r="80" spans="1:6" x14ac:dyDescent="0.2">
      <c r="A80" s="123" t="s">
        <v>188</v>
      </c>
      <c r="B80" s="35"/>
      <c r="C80" s="62">
        <v>432</v>
      </c>
      <c r="D80" s="62">
        <v>432</v>
      </c>
      <c r="E80" s="37">
        <v>432</v>
      </c>
      <c r="F80" s="156">
        <f t="shared" si="1"/>
        <v>100</v>
      </c>
    </row>
    <row r="81" spans="1:71" s="4" customFormat="1" x14ac:dyDescent="0.2">
      <c r="A81" s="124" t="s">
        <v>175</v>
      </c>
      <c r="B81" s="35"/>
      <c r="C81" s="76">
        <v>1274</v>
      </c>
      <c r="D81" s="76">
        <v>1274</v>
      </c>
      <c r="E81" s="75">
        <v>938.65</v>
      </c>
      <c r="F81" s="76">
        <v>73.680000000000007</v>
      </c>
    </row>
    <row r="82" spans="1:71" s="4" customFormat="1" x14ac:dyDescent="0.2">
      <c r="A82" s="122" t="s">
        <v>220</v>
      </c>
      <c r="B82" s="67"/>
      <c r="C82" s="72">
        <v>1274</v>
      </c>
      <c r="D82" s="72">
        <v>1274</v>
      </c>
      <c r="E82" s="70">
        <v>938.65</v>
      </c>
      <c r="F82" s="157">
        <f t="shared" si="1"/>
        <v>73.677394034536889</v>
      </c>
    </row>
    <row r="83" spans="1:71" s="69" customFormat="1" x14ac:dyDescent="0.2">
      <c r="A83" s="123" t="s">
        <v>176</v>
      </c>
      <c r="B83" s="68"/>
      <c r="C83" s="88">
        <v>1274</v>
      </c>
      <c r="D83" s="88">
        <v>1274</v>
      </c>
      <c r="E83" s="141">
        <v>938.65</v>
      </c>
      <c r="F83" s="156">
        <f t="shared" si="1"/>
        <v>73.677394034536889</v>
      </c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</row>
    <row r="84" spans="1:71" x14ac:dyDescent="0.2">
      <c r="A84" s="135" t="s">
        <v>177</v>
      </c>
      <c r="B84" s="84"/>
      <c r="C84" s="72"/>
      <c r="D84" s="72"/>
      <c r="E84" s="68"/>
      <c r="F84" s="157"/>
    </row>
    <row r="85" spans="1:71" x14ac:dyDescent="0.2">
      <c r="A85" s="140" t="s">
        <v>176</v>
      </c>
      <c r="B85" s="84"/>
      <c r="C85" s="88"/>
      <c r="D85" s="88"/>
      <c r="E85" s="141"/>
      <c r="F85" s="156"/>
    </row>
    <row r="86" spans="1:71" s="4" customFormat="1" x14ac:dyDescent="0.2">
      <c r="A86" s="122" t="s">
        <v>178</v>
      </c>
      <c r="B86" s="84"/>
      <c r="C86" s="72"/>
      <c r="D86" s="72"/>
      <c r="E86" s="68"/>
      <c r="F86" s="157"/>
    </row>
    <row r="87" spans="1:71" s="4" customFormat="1" ht="13.5" customHeight="1" x14ac:dyDescent="0.2">
      <c r="A87" s="123" t="s">
        <v>176</v>
      </c>
      <c r="B87" s="84"/>
      <c r="C87" s="88"/>
      <c r="D87" s="88"/>
      <c r="E87" s="141"/>
      <c r="F87" s="156"/>
    </row>
    <row r="88" spans="1:71" s="4" customFormat="1" ht="13.5" customHeight="1" x14ac:dyDescent="0.2">
      <c r="A88" s="122" t="s">
        <v>202</v>
      </c>
      <c r="B88" s="84"/>
      <c r="C88" s="87"/>
      <c r="D88" s="72"/>
      <c r="E88" s="68"/>
      <c r="F88" s="157"/>
    </row>
    <row r="89" spans="1:71" s="79" customFormat="1" ht="13.5" customHeight="1" x14ac:dyDescent="0.2">
      <c r="A89" s="123" t="s">
        <v>176</v>
      </c>
      <c r="B89" s="141"/>
      <c r="C89" s="88"/>
      <c r="D89" s="88"/>
      <c r="E89" s="141"/>
      <c r="F89" s="156"/>
    </row>
    <row r="90" spans="1:71" s="4" customFormat="1" ht="12.75" customHeight="1" x14ac:dyDescent="0.2">
      <c r="A90" s="142" t="s">
        <v>189</v>
      </c>
      <c r="B90" s="83"/>
      <c r="C90" s="76">
        <v>730.02</v>
      </c>
      <c r="D90" s="76">
        <v>730.02</v>
      </c>
      <c r="E90" s="83">
        <v>464.52</v>
      </c>
      <c r="F90" s="76">
        <f t="shared" si="1"/>
        <v>63.631133393605651</v>
      </c>
    </row>
    <row r="91" spans="1:71" s="4" customFormat="1" ht="12.75" customHeight="1" x14ac:dyDescent="0.2">
      <c r="A91" s="122" t="s">
        <v>190</v>
      </c>
      <c r="B91" s="68"/>
      <c r="C91" s="72">
        <v>730.02</v>
      </c>
      <c r="D91" s="72">
        <v>730.02</v>
      </c>
      <c r="E91" s="68">
        <v>464.52</v>
      </c>
      <c r="F91" s="157">
        <f t="shared" si="1"/>
        <v>63.631133393605651</v>
      </c>
    </row>
    <row r="92" spans="1:71" s="4" customFormat="1" ht="13.5" customHeight="1" x14ac:dyDescent="0.2">
      <c r="A92" s="123" t="s">
        <v>173</v>
      </c>
      <c r="B92" s="84"/>
      <c r="C92" s="88">
        <v>730.02</v>
      </c>
      <c r="D92" s="88">
        <v>730.02</v>
      </c>
      <c r="E92" s="141">
        <v>464.52</v>
      </c>
      <c r="F92" s="156">
        <f t="shared" si="1"/>
        <v>63.631133393605651</v>
      </c>
    </row>
    <row r="93" spans="1:71" s="4" customFormat="1" x14ac:dyDescent="0.2">
      <c r="A93" s="142" t="s">
        <v>191</v>
      </c>
      <c r="B93" s="83"/>
      <c r="C93" s="76">
        <v>1480.5</v>
      </c>
      <c r="D93" s="76">
        <v>1480.5</v>
      </c>
      <c r="E93" s="74">
        <v>1319.25</v>
      </c>
      <c r="F93" s="76">
        <v>89.11</v>
      </c>
    </row>
    <row r="94" spans="1:71" s="4" customFormat="1" ht="24" x14ac:dyDescent="0.2">
      <c r="A94" s="122" t="s">
        <v>221</v>
      </c>
      <c r="B94" s="67"/>
      <c r="C94" s="72">
        <v>1480.5</v>
      </c>
      <c r="D94" s="72">
        <v>1480.5</v>
      </c>
      <c r="E94" s="72">
        <v>1319.25</v>
      </c>
      <c r="F94" s="157">
        <f t="shared" si="1"/>
        <v>89.108409321175273</v>
      </c>
    </row>
    <row r="95" spans="1:71" x14ac:dyDescent="0.2">
      <c r="A95" s="140" t="s">
        <v>174</v>
      </c>
      <c r="B95" s="143"/>
      <c r="C95" s="88">
        <v>1480.5</v>
      </c>
      <c r="D95" s="88">
        <v>1480.5</v>
      </c>
      <c r="E95" s="133">
        <v>1319.25</v>
      </c>
      <c r="F95" s="156">
        <f t="shared" si="1"/>
        <v>89.108409321175273</v>
      </c>
    </row>
    <row r="96" spans="1:71" s="40" customFormat="1" ht="11.25" x14ac:dyDescent="0.15">
      <c r="A96" s="38"/>
      <c r="B96" s="38"/>
      <c r="C96" s="38"/>
      <c r="D96" s="38"/>
      <c r="E96" s="38"/>
      <c r="F96" s="38"/>
    </row>
    <row r="97" spans="1:6" ht="11.25" x14ac:dyDescent="0.15">
      <c r="C97" s="27"/>
      <c r="D97" s="27"/>
      <c r="E97" s="27"/>
      <c r="F97" s="27"/>
    </row>
    <row r="98" spans="1:6" s="38" customFormat="1" ht="11.25" x14ac:dyDescent="0.15"/>
    <row r="99" spans="1:6" ht="11.25" x14ac:dyDescent="0.15">
      <c r="C99" s="27"/>
      <c r="D99" s="27"/>
      <c r="E99" s="27"/>
      <c r="F99" s="27"/>
    </row>
    <row r="100" spans="1:6" s="38" customFormat="1" ht="11.25" x14ac:dyDescent="0.15"/>
    <row r="101" spans="1:6" ht="11.25" x14ac:dyDescent="0.15">
      <c r="A101" s="38"/>
      <c r="B101" s="38"/>
      <c r="C101" s="38"/>
      <c r="D101" s="38"/>
      <c r="E101" s="38"/>
      <c r="F101" s="38"/>
    </row>
    <row r="102" spans="1:6" s="38" customFormat="1" ht="11.25" x14ac:dyDescent="0.15">
      <c r="A102" s="27"/>
      <c r="B102" s="27"/>
      <c r="C102" s="27"/>
      <c r="D102" s="27"/>
      <c r="E102" s="27"/>
      <c r="F102" s="27"/>
    </row>
    <row r="103" spans="1:6" s="38" customFormat="1" ht="11.25" x14ac:dyDescent="0.15"/>
    <row r="104" spans="1:6" ht="12" customHeight="1" x14ac:dyDescent="0.2">
      <c r="B104" s="4"/>
      <c r="C104" s="4"/>
      <c r="D104" s="4"/>
      <c r="E104" s="4"/>
      <c r="F104" s="4"/>
    </row>
    <row r="105" spans="1:6" s="38" customFormat="1" ht="1.5" hidden="1" customHeight="1" x14ac:dyDescent="0.2">
      <c r="A105" s="4"/>
      <c r="B105" s="27"/>
      <c r="C105" s="27"/>
      <c r="D105" s="27"/>
      <c r="E105" s="27"/>
      <c r="F105" s="27"/>
    </row>
    <row r="106" spans="1:6" s="4" customFormat="1" ht="12" hidden="1" x14ac:dyDescent="0.2">
      <c r="A106" s="27"/>
    </row>
    <row r="107" spans="1:6" ht="12" hidden="1" x14ac:dyDescent="0.2">
      <c r="A107" s="4"/>
      <c r="C107" s="27"/>
      <c r="D107" s="27"/>
      <c r="E107" s="27"/>
      <c r="F107" s="27"/>
    </row>
    <row r="108" spans="1:6" s="4" customFormat="1" ht="10.5" hidden="1" x14ac:dyDescent="0.2">
      <c r="A108" s="79"/>
    </row>
    <row r="109" spans="1:6" ht="12" hidden="1" x14ac:dyDescent="0.2">
      <c r="A109" s="66"/>
      <c r="B109" s="79"/>
      <c r="C109" s="79"/>
      <c r="D109" s="79"/>
      <c r="E109" s="79"/>
      <c r="F109" s="79"/>
    </row>
    <row r="110" spans="1:6" s="4" customFormat="1" ht="12" hidden="1" x14ac:dyDescent="0.2">
      <c r="A110" s="27"/>
      <c r="B110" s="66"/>
      <c r="C110" s="66"/>
      <c r="D110" s="66"/>
      <c r="E110" s="66"/>
      <c r="F110" s="66"/>
    </row>
    <row r="111" spans="1:6" s="79" customFormat="1" ht="0.75" customHeight="1" x14ac:dyDescent="0.2">
      <c r="A111" s="27"/>
      <c r="B111" s="27"/>
      <c r="C111" s="27"/>
      <c r="D111" s="27"/>
      <c r="E111" s="27"/>
      <c r="F111" s="27"/>
    </row>
    <row r="112" spans="1:6" s="66" customFormat="1" ht="12" hidden="1" x14ac:dyDescent="0.2">
      <c r="A112" s="4"/>
      <c r="B112" s="27"/>
      <c r="C112" s="27"/>
      <c r="D112" s="27"/>
      <c r="E112" s="27"/>
      <c r="F112" s="27"/>
    </row>
    <row r="113" spans="1:7" ht="12" hidden="1" x14ac:dyDescent="0.2">
      <c r="A113" s="4"/>
      <c r="B113" s="4"/>
      <c r="C113" s="4"/>
      <c r="D113" s="4"/>
      <c r="E113" s="4"/>
      <c r="F113" s="4"/>
    </row>
    <row r="114" spans="1:7" ht="12" hidden="1" x14ac:dyDescent="0.2">
      <c r="A114" s="4"/>
      <c r="B114" s="4"/>
      <c r="C114" s="4"/>
      <c r="D114" s="4"/>
      <c r="E114" s="4"/>
      <c r="F114" s="4"/>
    </row>
    <row r="115" spans="1:7" s="4" customFormat="1" ht="12" hidden="1" x14ac:dyDescent="0.2">
      <c r="A115" s="27"/>
    </row>
    <row r="116" spans="1:7" s="4" customFormat="1" ht="12" customHeight="1" x14ac:dyDescent="0.2">
      <c r="A116" s="27"/>
      <c r="B116" s="27"/>
      <c r="C116" s="27"/>
      <c r="D116" s="27"/>
      <c r="E116" s="27"/>
      <c r="F116" s="27"/>
    </row>
    <row r="117" spans="1:7" s="4" customFormat="1" ht="12" x14ac:dyDescent="0.2">
      <c r="A117" s="27"/>
      <c r="B117" s="27"/>
      <c r="C117" s="27"/>
      <c r="D117" s="27"/>
      <c r="E117" s="27"/>
      <c r="F117" s="27"/>
    </row>
    <row r="119" spans="1:7" ht="10.5" customHeight="1" x14ac:dyDescent="0.2">
      <c r="G119" s="4"/>
    </row>
    <row r="120" spans="1:7" s="4" customFormat="1" hidden="1" x14ac:dyDescent="0.2">
      <c r="A120" s="27"/>
      <c r="B120" s="27"/>
      <c r="C120" s="86"/>
      <c r="D120" s="61"/>
      <c r="E120" s="65"/>
      <c r="F120" s="57"/>
      <c r="G120" s="27"/>
    </row>
    <row r="121" spans="1:7" ht="11.25" hidden="1" x14ac:dyDescent="0.15">
      <c r="C121" s="27"/>
      <c r="D121" s="27"/>
      <c r="E121" s="27"/>
      <c r="F121" s="27"/>
    </row>
    <row r="122" spans="1:7" ht="11.25" hidden="1" x14ac:dyDescent="0.15">
      <c r="C122" s="27"/>
      <c r="D122" s="27"/>
      <c r="E122" s="27"/>
      <c r="F122" s="27"/>
    </row>
    <row r="123" spans="1:7" ht="11.25" hidden="1" x14ac:dyDescent="0.15">
      <c r="C123" s="27"/>
      <c r="D123" s="27"/>
      <c r="E123" s="27"/>
      <c r="F123" s="27"/>
    </row>
    <row r="124" spans="1:7" ht="11.25" hidden="1" x14ac:dyDescent="0.15">
      <c r="C124" s="27"/>
      <c r="D124" s="27"/>
      <c r="E124" s="27"/>
      <c r="F124" s="27"/>
    </row>
    <row r="125" spans="1:7" ht="11.25" hidden="1" x14ac:dyDescent="0.15">
      <c r="C125" s="27"/>
      <c r="D125" s="27"/>
      <c r="E125" s="27"/>
      <c r="F125" s="27"/>
    </row>
    <row r="126" spans="1:7" ht="11.25" hidden="1" x14ac:dyDescent="0.15">
      <c r="C126" s="27"/>
      <c r="D126" s="27"/>
      <c r="E126" s="27"/>
      <c r="F126" s="27"/>
    </row>
    <row r="127" spans="1:7" ht="11.25" hidden="1" x14ac:dyDescent="0.15">
      <c r="C127" s="27"/>
      <c r="D127" s="27"/>
      <c r="E127" s="27"/>
      <c r="F127" s="27"/>
    </row>
    <row r="128" spans="1:7" ht="11.25" hidden="1" x14ac:dyDescent="0.15">
      <c r="C128" s="27"/>
      <c r="D128" s="27"/>
      <c r="E128" s="27"/>
      <c r="F128" s="27"/>
    </row>
    <row r="129" s="27" customFormat="1" ht="11.25" hidden="1" x14ac:dyDescent="0.15"/>
    <row r="130" s="27" customFormat="1" ht="11.25" hidden="1" x14ac:dyDescent="0.15"/>
    <row r="131" s="27" customFormat="1" ht="11.25" hidden="1" x14ac:dyDescent="0.15"/>
    <row r="132" s="27" customFormat="1" ht="11.25" hidden="1" x14ac:dyDescent="0.15"/>
    <row r="133" s="27" customFormat="1" ht="11.25" hidden="1" x14ac:dyDescent="0.15"/>
    <row r="134" s="27" customFormat="1" ht="11.25" hidden="1" x14ac:dyDescent="0.15"/>
    <row r="135" s="27" customFormat="1" ht="11.25" hidden="1" x14ac:dyDescent="0.15"/>
    <row r="136" s="27" customFormat="1" ht="11.25" hidden="1" x14ac:dyDescent="0.15"/>
    <row r="137" s="27" customFormat="1" ht="11.25" hidden="1" x14ac:dyDescent="0.15"/>
    <row r="138" s="27" customFormat="1" ht="11.25" hidden="1" x14ac:dyDescent="0.15"/>
    <row r="139" s="27" customFormat="1" ht="4.5" hidden="1" customHeight="1" x14ac:dyDescent="0.15"/>
    <row r="140" s="27" customFormat="1" ht="11.25" hidden="1" x14ac:dyDescent="0.15"/>
    <row r="141" s="27" customFormat="1" ht="11.25" hidden="1" x14ac:dyDescent="0.15"/>
    <row r="142" s="27" customFormat="1" ht="11.25" hidden="1" x14ac:dyDescent="0.15"/>
    <row r="143" s="27" customFormat="1" ht="11.25" hidden="1" x14ac:dyDescent="0.15"/>
    <row r="144" s="27" customFormat="1" ht="11.25" hidden="1" x14ac:dyDescent="0.15"/>
    <row r="145" spans="3:6" ht="11.25" hidden="1" x14ac:dyDescent="0.15">
      <c r="C145" s="27"/>
      <c r="D145" s="27"/>
      <c r="E145" s="27"/>
      <c r="F145" s="27"/>
    </row>
    <row r="146" spans="3:6" ht="11.25" hidden="1" x14ac:dyDescent="0.15">
      <c r="C146" s="27"/>
      <c r="D146" s="27"/>
      <c r="E146" s="27"/>
      <c r="F146" s="27"/>
    </row>
    <row r="147" spans="3:6" ht="11.25" hidden="1" x14ac:dyDescent="0.15">
      <c r="C147" s="27"/>
      <c r="D147" s="27"/>
      <c r="E147" s="27"/>
      <c r="F147" s="27"/>
    </row>
    <row r="148" spans="3:6" ht="11.25" hidden="1" x14ac:dyDescent="0.15">
      <c r="C148" s="27"/>
      <c r="D148" s="27"/>
      <c r="E148" s="27"/>
      <c r="F148" s="27"/>
    </row>
    <row r="149" spans="3:6" ht="11.25" hidden="1" x14ac:dyDescent="0.15">
      <c r="C149" s="27"/>
      <c r="D149" s="27"/>
      <c r="E149" s="27"/>
      <c r="F149" s="27"/>
    </row>
    <row r="150" spans="3:6" ht="11.25" hidden="1" x14ac:dyDescent="0.15">
      <c r="C150" s="27"/>
      <c r="D150" s="27"/>
      <c r="E150" s="27"/>
      <c r="F150" s="27"/>
    </row>
    <row r="151" spans="3:6" ht="11.25" hidden="1" x14ac:dyDescent="0.15">
      <c r="C151" s="27"/>
      <c r="D151" s="27"/>
      <c r="E151" s="27"/>
      <c r="F151" s="27"/>
    </row>
    <row r="152" spans="3:6" ht="11.25" hidden="1" x14ac:dyDescent="0.15">
      <c r="C152" s="27"/>
      <c r="D152" s="27"/>
      <c r="E152" s="27"/>
      <c r="F152" s="27"/>
    </row>
    <row r="153" spans="3:6" ht="11.25" hidden="1" x14ac:dyDescent="0.15">
      <c r="C153" s="27"/>
      <c r="D153" s="27"/>
      <c r="E153" s="27"/>
      <c r="F153" s="27"/>
    </row>
    <row r="154" spans="3:6" ht="11.25" hidden="1" x14ac:dyDescent="0.15">
      <c r="C154" s="27"/>
      <c r="D154" s="27"/>
      <c r="E154" s="27"/>
      <c r="F154" s="27"/>
    </row>
    <row r="155" spans="3:6" ht="11.25" hidden="1" x14ac:dyDescent="0.15">
      <c r="C155" s="27"/>
      <c r="D155" s="27"/>
      <c r="E155" s="27"/>
      <c r="F155" s="27"/>
    </row>
    <row r="156" spans="3:6" hidden="1" x14ac:dyDescent="0.2"/>
    <row r="157" spans="3:6" hidden="1" x14ac:dyDescent="0.2"/>
    <row r="158" spans="3:6" hidden="1" x14ac:dyDescent="0.2"/>
    <row r="159" spans="3:6" hidden="1" x14ac:dyDescent="0.2"/>
    <row r="160" spans="3:6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t="0.75" hidden="1" customHeight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t="11.25" hidden="1" customHeight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t="11.25" hidden="1" customHeight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t="0.75" hidden="1" customHeight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t="3.75" hidden="1" customHeight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t="0.75" hidden="1" customHeight="1" x14ac:dyDescent="0.2"/>
    <row r="361" ht="0.75" hidden="1" customHeight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t="5.25" hidden="1" customHeight="1" x14ac:dyDescent="0.2"/>
    <row r="379" hidden="1" x14ac:dyDescent="0.2"/>
    <row r="380" hidden="1" x14ac:dyDescent="0.2"/>
    <row r="381" ht="8.25" hidden="1" customHeight="1" x14ac:dyDescent="0.2"/>
    <row r="382" ht="0.75" hidden="1" customHeight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t="0.75" hidden="1" customHeight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t="0.75" hidden="1" customHeight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t="0.75" hidden="1" customHeight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t="0.75" hidden="1" customHeight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t="0.75" hidden="1" customHeight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t="0.75" hidden="1" customHeight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t="14.25" hidden="1" customHeight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t="9.75" hidden="1" customHeight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t="6" hidden="1" customHeight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t="4.5" hidden="1" customHeight="1" x14ac:dyDescent="0.2"/>
    <row r="1462" ht="0.75" hidden="1" customHeight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t="12" hidden="1" customHeight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t="0.75" hidden="1" customHeight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t="0.75" hidden="1" customHeight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t="10.5" hidden="1" customHeight="1" x14ac:dyDescent="0.2"/>
    <row r="1669" ht="0.75" hidden="1" customHeight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t="0.75" hidden="1" customHeight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t="0.75" hidden="1" customHeight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t="2.25" hidden="1" customHeight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t="1.5" hidden="1" customHeight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t="0.75" hidden="1" customHeight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t="16.5" hidden="1" customHeight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t="0.75" hidden="1" customHeight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t="11.25" hidden="1" customHeight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t="0.75" hidden="1" customHeight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t="10.5" hidden="1" customHeight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t="0.75" hidden="1" customHeight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t="12" hidden="1" customHeight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t="12" hidden="1" customHeight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t="0.75" hidden="1" customHeight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t="0.75" hidden="1" customHeight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t="0.75" hidden="1" customHeight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t="0.75" hidden="1" customHeight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t="0.75" hidden="1" customHeight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t="9.75" hidden="1" customHeight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t="12" hidden="1" customHeight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t="0.75" hidden="1" customHeight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t="0.75" hidden="1" customHeight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t="3" hidden="1" customHeight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t="0.75" hidden="1" customHeight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t="0.75" hidden="1" customHeight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t="0.75" hidden="1" customHeight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t="0.75" hidden="1" customHeight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t="12.7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Prihodi i rashodi -ekon. klf.</vt:lpstr>
      <vt:lpstr>Opći dio</vt:lpstr>
      <vt:lpstr>Prihodi i rashodi -izvori</vt:lpstr>
      <vt:lpstr>Rashodi prema funkcijskoj klas </vt:lpstr>
      <vt:lpstr>Prih i rash.-progr.,funk izvori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2026-07-10T09:13:33Z</cp:lastPrinted>
  <dcterms:created xsi:type="dcterms:W3CDTF">2022-02-23T11:39:51Z</dcterms:created>
  <dcterms:modified xsi:type="dcterms:W3CDTF">2026-07-10T09:19:22Z</dcterms:modified>
</cp:coreProperties>
</file>