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PLANOVA\Izvršenje plana 2025\"/>
    </mc:Choice>
  </mc:AlternateContent>
  <xr:revisionPtr revIDLastSave="0" documentId="13_ncr:1_{9E3D3B55-E9CC-435A-B772-FA10F3C5B1D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Opći dio" sheetId="3" r:id="rId1"/>
    <sheet name="Prihodi i rashodi -ekon. klf." sheetId="1" r:id="rId2"/>
    <sheet name="Prihodi i rashodi -izvori" sheetId="4" r:id="rId3"/>
    <sheet name="Rashodi FUNKC" sheetId="8" r:id="rId4"/>
    <sheet name="Prih.i ras.-prog.i fin.izvori" sheetId="6" r:id="rId5"/>
    <sheet name="List1" sheetId="9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6" l="1"/>
  <c r="F7" i="6"/>
  <c r="F9" i="6"/>
  <c r="F10" i="6"/>
  <c r="F11" i="6"/>
  <c r="F13" i="6"/>
  <c r="F14" i="6"/>
  <c r="F15" i="6"/>
  <c r="F16" i="6"/>
  <c r="F17" i="6"/>
  <c r="F19" i="6"/>
  <c r="F20" i="6"/>
  <c r="F21" i="6"/>
  <c r="F22" i="6"/>
  <c r="F23" i="6"/>
  <c r="F24" i="6"/>
  <c r="F25" i="6"/>
  <c r="F26" i="6"/>
  <c r="F28" i="6"/>
  <c r="F29" i="6"/>
  <c r="F30" i="6"/>
  <c r="F31" i="6"/>
  <c r="F32" i="6"/>
  <c r="F33" i="6"/>
  <c r="F35" i="6"/>
  <c r="F37" i="6"/>
  <c r="F39" i="6"/>
  <c r="F41" i="6"/>
  <c r="F44" i="6"/>
  <c r="F45" i="6"/>
  <c r="F46" i="6"/>
  <c r="F48" i="6"/>
  <c r="F49" i="6"/>
  <c r="F51" i="6"/>
  <c r="F53" i="6"/>
  <c r="F54" i="6"/>
  <c r="F56" i="6"/>
  <c r="F57" i="6"/>
  <c r="F58" i="6"/>
  <c r="F60" i="6"/>
  <c r="F62" i="6"/>
  <c r="F63" i="6"/>
  <c r="F65" i="6"/>
  <c r="F67" i="6"/>
  <c r="F69" i="6"/>
  <c r="F70" i="6"/>
  <c r="F71" i="6"/>
  <c r="F72" i="6"/>
  <c r="F76" i="6"/>
  <c r="F77" i="6"/>
  <c r="F78" i="6"/>
  <c r="F79" i="6"/>
  <c r="F80" i="6"/>
  <c r="F81" i="6"/>
  <c r="F84" i="6"/>
  <c r="F85" i="6"/>
  <c r="F86" i="6"/>
  <c r="F87" i="6"/>
  <c r="F88" i="6"/>
  <c r="F89" i="6"/>
  <c r="F90" i="6"/>
  <c r="F91" i="6"/>
  <c r="F92" i="6"/>
  <c r="F93" i="6"/>
  <c r="F94" i="6"/>
  <c r="F95" i="6"/>
  <c r="F4" i="6"/>
  <c r="H8" i="8"/>
  <c r="G8" i="8"/>
  <c r="G22" i="4"/>
  <c r="G23" i="4"/>
  <c r="G25" i="4"/>
  <c r="G26" i="4"/>
  <c r="G27" i="4"/>
  <c r="G28" i="4"/>
  <c r="G29" i="4"/>
  <c r="G30" i="4"/>
  <c r="G31" i="4"/>
  <c r="G21" i="4"/>
  <c r="F23" i="4"/>
  <c r="F25" i="4"/>
  <c r="F27" i="4"/>
  <c r="F28" i="4"/>
  <c r="F29" i="4"/>
  <c r="F30" i="4"/>
  <c r="F31" i="4"/>
  <c r="F21" i="4"/>
  <c r="G4" i="4"/>
  <c r="G5" i="4"/>
  <c r="G6" i="4"/>
  <c r="G7" i="4"/>
  <c r="G8" i="4"/>
  <c r="G9" i="4"/>
  <c r="G10" i="4"/>
  <c r="G11" i="4"/>
  <c r="G12" i="4"/>
  <c r="G13" i="4"/>
  <c r="G3" i="4"/>
  <c r="F5" i="4"/>
  <c r="F7" i="4"/>
  <c r="F9" i="4"/>
  <c r="F10" i="4"/>
  <c r="F11" i="4"/>
  <c r="F12" i="4"/>
  <c r="F13" i="4"/>
  <c r="F14" i="4"/>
  <c r="F3" i="4"/>
  <c r="G6" i="1"/>
  <c r="G9" i="1"/>
  <c r="G10" i="1"/>
  <c r="G16" i="1"/>
  <c r="G20" i="1"/>
  <c r="G21" i="1"/>
  <c r="G23" i="1"/>
  <c r="G24" i="1"/>
  <c r="G25" i="1"/>
  <c r="G26" i="1"/>
  <c r="G27" i="1"/>
  <c r="G28" i="1"/>
  <c r="G34" i="1"/>
  <c r="G35" i="1"/>
  <c r="G37" i="1"/>
  <c r="G38" i="1"/>
  <c r="G39" i="1"/>
  <c r="G40" i="1"/>
  <c r="G41" i="1"/>
  <c r="G42" i="1"/>
  <c r="G43" i="1"/>
  <c r="G44" i="1"/>
  <c r="G47" i="1"/>
  <c r="G48" i="1"/>
  <c r="G49" i="1"/>
  <c r="G50" i="1"/>
  <c r="G51" i="1"/>
  <c r="G53" i="1"/>
  <c r="G54" i="1"/>
  <c r="G55" i="1"/>
  <c r="G56" i="1"/>
  <c r="G57" i="1"/>
  <c r="G58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5" i="1"/>
  <c r="G76" i="1"/>
  <c r="G77" i="1"/>
  <c r="G78" i="1"/>
  <c r="G79" i="1"/>
  <c r="G83" i="1"/>
  <c r="G87" i="1"/>
  <c r="G88" i="1"/>
  <c r="G89" i="1"/>
  <c r="G93" i="1"/>
  <c r="G95" i="1"/>
  <c r="G96" i="1"/>
  <c r="G5" i="1"/>
  <c r="F6" i="1"/>
  <c r="F9" i="1"/>
  <c r="F10" i="1"/>
  <c r="F11" i="1"/>
  <c r="F14" i="1"/>
  <c r="F15" i="1"/>
  <c r="F16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7" i="1"/>
  <c r="F38" i="1"/>
  <c r="F39" i="1"/>
  <c r="F40" i="1"/>
  <c r="F41" i="1"/>
  <c r="F42" i="1"/>
  <c r="F43" i="1"/>
  <c r="F44" i="1"/>
  <c r="F47" i="1"/>
  <c r="F48" i="1"/>
  <c r="F49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3" i="1"/>
  <c r="F87" i="1"/>
  <c r="F88" i="1"/>
  <c r="F89" i="1"/>
  <c r="F93" i="1"/>
  <c r="F95" i="1"/>
  <c r="F96" i="1"/>
  <c r="F5" i="1"/>
  <c r="E33" i="4" l="1"/>
  <c r="E15" i="4" l="1"/>
  <c r="E19" i="3" l="1"/>
  <c r="E22" i="3"/>
  <c r="D15" i="4"/>
  <c r="G15" i="4" s="1"/>
  <c r="C22" i="3" l="1"/>
  <c r="C19" i="3"/>
  <c r="D33" i="4"/>
  <c r="G33" i="4" s="1"/>
  <c r="C33" i="4"/>
  <c r="C15" i="4"/>
  <c r="C6" i="8" l="1"/>
  <c r="B33" i="4"/>
  <c r="F33" i="4" s="1"/>
  <c r="B15" i="4"/>
  <c r="F15" i="4" s="1"/>
  <c r="B19" i="3"/>
  <c r="B22" i="3"/>
  <c r="F36" i="3" l="1"/>
  <c r="F21" i="3"/>
  <c r="F20" i="3"/>
  <c r="F19" i="3"/>
  <c r="F18" i="3" l="1"/>
  <c r="F40" i="3" l="1"/>
  <c r="F16" i="3" l="1"/>
</calcChain>
</file>

<file path=xl/sharedStrings.xml><?xml version="1.0" encoding="utf-8"?>
<sst xmlns="http://schemas.openxmlformats.org/spreadsheetml/2006/main" count="303" uniqueCount="252">
  <si>
    <t>Oznaka</t>
  </si>
  <si>
    <t>Tekući plan (3.)</t>
  </si>
  <si>
    <t>Indeks 4./1. (5.)</t>
  </si>
  <si>
    <t>Indeks 4./3. (6.)</t>
  </si>
  <si>
    <t>A. RAČUN PRIHODA I RASHODA</t>
  </si>
  <si>
    <t>6 Prihodi poslovanja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</si>
  <si>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</si>
  <si>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</si>
  <si>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</si>
  <si>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</si>
  <si>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</si>
  <si>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</si>
  <si>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</si>
  <si>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</si>
  <si>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</si>
  <si>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</si>
  <si>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</si>
  <si>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</si>
  <si>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7 Prihodi od prodaje nefinancijske imovine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</si>
  <si>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</si>
  <si>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</si>
  <si>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</si>
  <si>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</si>
  <si>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</si>
  <si>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</si>
  <si>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</si>
  <si>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</si>
  <si>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</si>
  <si>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</si>
  <si>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</si>
  <si>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</si>
  <si>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</si>
  <si>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</si>
  <si>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</si>
  <si>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</si>
  <si>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</si>
  <si>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</si>
  <si>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</si>
  <si>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</si>
  <si>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</si>
  <si>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</si>
  <si>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</si>
  <si>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</si>
  <si>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</si>
  <si>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</si>
  <si>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</si>
  <si>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</si>
  <si>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</si>
  <si>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</si>
  <si>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</si>
  <si>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</si>
  <si>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</si>
  <si>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</si>
  <si>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</si>
  <si>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3296 Troškovi sudskih postupaka</t>
  </si>
  <si>
    <t>3299 Ostali nespomenuti rashodi poslovanja</t>
  </si>
  <si>
    <t>343 Ostali financijski rashodi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</si>
  <si>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</si>
  <si>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</si>
  <si>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</si>
  <si>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</si>
  <si>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</si>
  <si>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</si>
  <si>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</si>
  <si>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</si>
  <si>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</si>
  <si>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</si>
  <si>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SVEUKUPNO RASHODI</t>
  </si>
  <si>
    <t>67 Prihodi iz nadležnog proračuna i od HZZO-a temeljem ugovornih obveza</t>
  </si>
  <si>
    <t>6711 Prihodi iz nadležnog proračuna za financiranje rashoda poslovanja</t>
  </si>
  <si>
    <t>671 Prihodi iz nadležnog proračuna za financiranje redovne djelatnosti proračunskih korisnika</t>
  </si>
  <si>
    <t>6712 Prihodi iz nadležnog proračuna za nabavu nefinancijske imovine</t>
  </si>
  <si>
    <t>Razlika - višak/manjak</t>
  </si>
  <si>
    <t xml:space="preserve"> PRIHODI UKUPNO</t>
  </si>
  <si>
    <t>RASHODI UKUPNO</t>
  </si>
  <si>
    <t>B. RAČUN FINANCIRANJA</t>
  </si>
  <si>
    <t>8 Primici od financijske imovine i zaduživanja</t>
  </si>
  <si>
    <t>5  Izdaci za financijsku imovinu i otplate zajmova</t>
  </si>
  <si>
    <t>Neto zaduživanje/financiranje</t>
  </si>
  <si>
    <t>C. RASPOLOŽIVA SREDSTVA IZ PRETHODNE GODINE</t>
  </si>
  <si>
    <t>Višak/manjak+neto financiranje+raspoloživa sredstva iz prethodnih godina</t>
  </si>
  <si>
    <t>Višak/manjak iz prethodnih godina</t>
  </si>
  <si>
    <t xml:space="preserve">I. OPĆI DIO  </t>
  </si>
  <si>
    <t>Program: 2204 SREDNJE ŠKOLSTVO STANDARD</t>
  </si>
  <si>
    <t>A2204-01 Djelatnost srednjih škola</t>
  </si>
  <si>
    <t>Funk. klas: 0922 Više srednješkolsko obrazovanje</t>
  </si>
  <si>
    <t>Izvor financiranja: 451 F.P. I dodatni udio  u pro.na dohodak</t>
  </si>
  <si>
    <t>321-NAKNADE TROŠKOVA ZAPOSLENICIMA</t>
  </si>
  <si>
    <t>3211-Službena putovanja</t>
  </si>
  <si>
    <t>3213-Stručno usavršavanje zaposlenika</t>
  </si>
  <si>
    <t>322-MATERIJALNI RASHODI</t>
  </si>
  <si>
    <t>3221-Uredski materijal</t>
  </si>
  <si>
    <t>3222-Materijali  i sirovine</t>
  </si>
  <si>
    <t>3223-Energija</t>
  </si>
  <si>
    <t>3224-Materijali i dijelovi za tekuć.i inves.održ.</t>
  </si>
  <si>
    <t>3225-Sitni inventar i auto gume</t>
  </si>
  <si>
    <t>323-RASHODI ZA USLUGE</t>
  </si>
  <si>
    <t>3231-Usluge telefona ,pošte i prijevoza</t>
  </si>
  <si>
    <t>3232-Usluge tekuć.i investic.održavanja</t>
  </si>
  <si>
    <t>3234-Komunalne usluge</t>
  </si>
  <si>
    <t>3235-Zakupnine i najamnine</t>
  </si>
  <si>
    <t>3236-Zdravstvene i veterinarske usluge</t>
  </si>
  <si>
    <t>3237-Intelektualne i osobne usluge</t>
  </si>
  <si>
    <t>3238-Računalne usluge</t>
  </si>
  <si>
    <t>3239-Ostale usluge</t>
  </si>
  <si>
    <t>329-OSTALE USLUGE</t>
  </si>
  <si>
    <t>3292-Premije osiguranja</t>
  </si>
  <si>
    <t>3293-Reprezentacija</t>
  </si>
  <si>
    <t>3294-Članarine</t>
  </si>
  <si>
    <t>3299-Ostali nespom.rashodi poslovanja</t>
  </si>
  <si>
    <t>T220-04 Hitne interven.u srednjim školama</t>
  </si>
  <si>
    <t>422-Postrojenja i oprema</t>
  </si>
  <si>
    <t>329-OSTALI NESPOM.RASHODI</t>
  </si>
  <si>
    <t>A2205-22 Natjecanja i smotre u SŠ</t>
  </si>
  <si>
    <t>Izvor financiranja: 31 Vlastiti prihodi korisnici</t>
  </si>
  <si>
    <t>Izvor financiranja:41 Prihodi za posebne namjene</t>
  </si>
  <si>
    <t>312-Ostali rashodi za zaposlene</t>
  </si>
  <si>
    <t>3121-Ostali rashodi za zaposlene</t>
  </si>
  <si>
    <t>311-Plaće za zaposlene</t>
  </si>
  <si>
    <t>3296-Troškovi sudskih postupaka</t>
  </si>
  <si>
    <t>Izvor financiranja 510-Državni proračun</t>
  </si>
  <si>
    <t>4221-Uredska oprema i namještaj</t>
  </si>
  <si>
    <t>424-Knjige</t>
  </si>
  <si>
    <t>4241-Knjige</t>
  </si>
  <si>
    <t>Izvor financiranja:420 Višak prihoda poslovanja</t>
  </si>
  <si>
    <t>3241-Naknad.osob.izvan RO</t>
  </si>
  <si>
    <t>Izvor financiranja: 710 Prihodi od prodaje nefinanc.imovine</t>
  </si>
  <si>
    <t>A2204-07 Administracija i upravljanje</t>
  </si>
  <si>
    <t>Izvor financiranja. 510 Državni prpračun</t>
  </si>
  <si>
    <t>3111-Plaće za redovan rad</t>
  </si>
  <si>
    <t>313-Doprinosi za OZO</t>
  </si>
  <si>
    <t>3132-Doprinosi za OZO</t>
  </si>
  <si>
    <t>329-Ostali nespom.rashodi</t>
  </si>
  <si>
    <t>3295-Novčana naknad.za nezap.invalida</t>
  </si>
  <si>
    <t xml:space="preserve">Ostvarenje preth. god. </t>
  </si>
  <si>
    <t xml:space="preserve">Tekući plan </t>
  </si>
  <si>
    <t>Izvor: 31 Vlastiti prihodi - proračunski korisnici</t>
  </si>
  <si>
    <t>Izvor: 41 Prihodi za posebne namjene - proračunski korisnici</t>
  </si>
  <si>
    <t>Izvor: 42 Višak/manjak prihoda korisnici</t>
  </si>
  <si>
    <t>Izvor: 45-F.P. I dod.udio u por.na dohodak</t>
  </si>
  <si>
    <t>Izvor: 51 Pomoći iz državnog proračuna</t>
  </si>
  <si>
    <t>Izvor: 54 Pomoći iz inozemstva</t>
  </si>
  <si>
    <t>Izvor: 61 Donacije - proračunski korisnici</t>
  </si>
  <si>
    <t>SVEUKUPNO PRIHODI:</t>
  </si>
  <si>
    <t>Izvor: 71 Prihodi od prodaje  nefin. Imovine</t>
  </si>
  <si>
    <t xml:space="preserve">PRIHODI I RASHODI </t>
  </si>
  <si>
    <t>Tekući plan -2021</t>
  </si>
  <si>
    <t>OPĆI DIO</t>
  </si>
  <si>
    <t>Bročana oznaka i naziv računa prihoda i rashoda</t>
  </si>
  <si>
    <t xml:space="preserve">Indeks 5/2. </t>
  </si>
  <si>
    <t>Indeks 5./4.</t>
  </si>
  <si>
    <t>663-Donacije od pravnih i fiz.osoba</t>
  </si>
  <si>
    <t>6631-Tekuće donacije</t>
  </si>
  <si>
    <t>41 Rashodi za nabavu nem.imovine</t>
  </si>
  <si>
    <t xml:space="preserve">412 Nematerijalna imovina </t>
  </si>
  <si>
    <t>4123 Licence</t>
  </si>
  <si>
    <t>4225 Instrumenti,uređaji i strojevi</t>
  </si>
  <si>
    <t>34-Financijski rashodi</t>
  </si>
  <si>
    <t>324 Naknade troš.osob.izvan RO</t>
  </si>
  <si>
    <t>32412 Naknade ostalih troškova</t>
  </si>
  <si>
    <t>9 VLASTITI IZVORI</t>
  </si>
  <si>
    <t>922 VIŠAK PRIHODA</t>
  </si>
  <si>
    <t>SVEUKUPNO PRIHODI+VIŠAK PRIHODA</t>
  </si>
  <si>
    <t>Indeks 4./3.</t>
  </si>
  <si>
    <t>9-Preneseni višak predh.god.</t>
  </si>
  <si>
    <t>GIMNAZIJE JURJA BARAKOVIĆA ZADAR</t>
  </si>
  <si>
    <t xml:space="preserve">        Na temelju Zakona o proračunu ("Narodne novine“ broj 87/08, 136/12 i 15/15, 144/21),i Pravilnika o polugodišnjem i godišnjem izvještaju o izvršenju proračuna ("Narodne novine" 24/13, 102/17 i 1/20) GIMNAZIJA JURJA BARAKOVIĆA" podnosi školskom odboru:</t>
  </si>
  <si>
    <t>SVEUKUPNO RASHODI:</t>
  </si>
  <si>
    <t>42219-Ostala uredska oprema</t>
  </si>
  <si>
    <t>31113 Plaće po sudskim presudama</t>
  </si>
  <si>
    <t xml:space="preserve">3294 Članarine </t>
  </si>
  <si>
    <t>31219-Ostali rashodi za zaposlene</t>
  </si>
  <si>
    <t>Izvor 19 Predfinanciranje</t>
  </si>
  <si>
    <t>Izvor: 11 Opći prihodi i primitci</t>
  </si>
  <si>
    <t>Izvor:19 Predfinanciranje</t>
  </si>
  <si>
    <t>32372-Intelektualne usluge</t>
  </si>
  <si>
    <t>Izvor financiranja:511 Zalihe menstrualnih potrepština</t>
  </si>
  <si>
    <t>38129-Mater.za hig.potr.i njegu</t>
  </si>
  <si>
    <t>A2205-31 ŠKOLSKA SHEMA</t>
  </si>
  <si>
    <t>Izvor financiranja 511802-MZO</t>
  </si>
  <si>
    <t>32224-Namirnice</t>
  </si>
  <si>
    <t>Izvor financiranja  190004-Predfinanciranja</t>
  </si>
  <si>
    <t>Izvor financiranja 540097</t>
  </si>
  <si>
    <t>3214 Ostale naknade troškova zaposlenim</t>
  </si>
  <si>
    <t>A2205-01 Javne potrebe u prosvjeti SŠ</t>
  </si>
  <si>
    <t>Izvor financiranja 11 Opći prihodi i primitci</t>
  </si>
  <si>
    <t>32999-Ostali nespomenuti rashodi</t>
  </si>
  <si>
    <t xml:space="preserve">2205-12 Podizanje kvalitete i standarda </t>
  </si>
  <si>
    <t>Izvor financiranja 61-Donacije</t>
  </si>
  <si>
    <t>32111-Dnevnice za službena putovanja</t>
  </si>
  <si>
    <t>32912-Naknade članovima povjerenstva</t>
  </si>
  <si>
    <t>32211-Uredski materijal</t>
  </si>
  <si>
    <t>32931-Reprezentacija</t>
  </si>
  <si>
    <t>A2205-34 Projekt eŠkole</t>
  </si>
  <si>
    <t>Izvor financiranja: 11-Opći prihodi i primitci</t>
  </si>
  <si>
    <t>A2205-37 Zalihe menst.higijen.potrepština</t>
  </si>
  <si>
    <t>Izvor financiranja 12154</t>
  </si>
  <si>
    <t xml:space="preserve">Indeks 4./3. </t>
  </si>
  <si>
    <t>6391-TEKUĆI PRIJENOSI IZMEĐU PRPO.KORIS.ISTOG PROR.</t>
  </si>
  <si>
    <t>6393-TEKUĆI PRIJENOSI IZMEĐU PRPO.KORIS.ISTOG PROR.</t>
  </si>
  <si>
    <t>639-TEKUĆI PRIJENOSI</t>
  </si>
  <si>
    <t>38129 Mater.za hig.potrebe i njegu</t>
  </si>
  <si>
    <t>3212-Naknade za prijevoz</t>
  </si>
  <si>
    <t>638 Pom iz DP temelj.prij.EU sredstava</t>
  </si>
  <si>
    <t>6381-Pomoći tmeljem prij,EU sredstava</t>
  </si>
  <si>
    <t>3295 Novč.naknada za nez.invalida</t>
  </si>
  <si>
    <t>BROJČANA OZNAKA</t>
  </si>
  <si>
    <t>NAZIV FUNKCIJSKE KLASIFIKACIJE</t>
  </si>
  <si>
    <t>Indeks1</t>
  </si>
  <si>
    <t>Index2</t>
  </si>
  <si>
    <t>(5/2)*100</t>
  </si>
  <si>
    <t>(5/4)*100</t>
  </si>
  <si>
    <t>UKUPNI RASHODI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</si>
  <si>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</si>
  <si>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</si>
  <si>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</si>
  <si>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</si>
  <si>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</si>
  <si>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Obrazovanje koje se ne može definirati po stupnju</t>
  </si>
  <si>
    <t>Dodatne usluge u obrazovanju</t>
  </si>
  <si>
    <t>Istraživanje i razvoj obrazovanja</t>
  </si>
  <si>
    <t>Usluge obrazovanja koje nisu drugdje svrstane</t>
  </si>
  <si>
    <t xml:space="preserve">                  IZVJEŠTAJ O IZVRŠENJU FINANCIJSKOG PLANA ZA 2025. GODINU</t>
  </si>
  <si>
    <t>Ostvarenje/Izvršenje 2024.</t>
  </si>
  <si>
    <t>Tekući plan 2025</t>
  </si>
  <si>
    <t>Ostvarenje/Izvršenje 2025</t>
  </si>
  <si>
    <t>Ostvarenje/Izvršenje 2024. (1)</t>
  </si>
  <si>
    <t>Ostvarenje/Izvršenje  2025</t>
  </si>
  <si>
    <t>Ostvarenje preth. 2024</t>
  </si>
  <si>
    <t>Izvorni plan 2025</t>
  </si>
  <si>
    <t>Izvršenje 01-12. 2025.</t>
  </si>
  <si>
    <t>Ostvarenje 2024. god. (1)</t>
  </si>
  <si>
    <t>Izvorni plan 2025 (2.)</t>
  </si>
  <si>
    <t>Tekući plan 2025 (3.)</t>
  </si>
  <si>
    <t>Ostvarenje2025 (4.)</t>
  </si>
  <si>
    <t>RASHODI PO IZVORIMA FINANCIRANJA 2025 GODINA</t>
  </si>
  <si>
    <t>Ostvarenje 2024 god. (1)</t>
  </si>
  <si>
    <t>Ostvarenje  2025 (4.)</t>
  </si>
  <si>
    <t>Izvršenje prethodne godine  2024</t>
  </si>
  <si>
    <t>Tekući plan 2025.</t>
  </si>
  <si>
    <t>Izvršenje tekuće godine 2025</t>
  </si>
  <si>
    <t>Godišnji izvještaj o izvršenju financijskog plana za 2025. prema programskoji ekonomskoj klasifikaciji te izvorima financiranja</t>
  </si>
  <si>
    <t>Ostvarenje 2025</t>
  </si>
  <si>
    <t>Ostvarenje/Izvršenje  2025.(4.)</t>
  </si>
  <si>
    <t>Tekući plan (2.)</t>
  </si>
  <si>
    <t xml:space="preserve">Tekući  plan </t>
  </si>
  <si>
    <t>Izvor 12151 VP-IF 51</t>
  </si>
  <si>
    <t>Izvor 12154 VP-IF 54</t>
  </si>
  <si>
    <t xml:space="preserve">Financijski plan  GIMNAZIJE JURJA BARAKOVIĆA ZADAR za 2025. godinu </t>
  </si>
  <si>
    <t>PRIHODI I RASHODI 01.01.-31.12. 2025.PREMA EKONOMSKOJ KLASIFIKACIJI</t>
  </si>
  <si>
    <t>PRIHODI PO IZVORIMA FIHNANCIIRANJA 01.01.-31.12.2025.GODINE</t>
  </si>
  <si>
    <t>RASHODI PREMA FUNKCIJSKOJ KLASIFIKACIJI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</si>
</sst>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7"/>
      <color rgb="FF000000"/>
      <name val="Verdana"/>
      <family val="2"/>
      <charset val="238"/>
    </font>
    <font>
      <b/>
      <sz val="9"/>
      <color rgb="FF000000"/>
      <name val="Calibri Light"/>
      <family val="2"/>
      <charset val="238"/>
    </font>
    <font>
      <sz val="7"/>
      <color theme="1"/>
      <name val="Verdana"/>
      <family val="2"/>
      <charset val="238"/>
    </font>
    <font>
      <b/>
      <sz val="7"/>
      <color rgb="FF000000"/>
      <name val="Arial"/>
      <family val="2"/>
      <charset val="238"/>
    </font>
    <font>
      <sz val="9"/>
      <color rgb="FF000000"/>
      <name val="Calibri Light"/>
      <family val="2"/>
      <charset val="238"/>
    </font>
    <font>
      <sz val="7"/>
      <color rgb="FF000000"/>
      <name val="Arial"/>
      <family val="2"/>
      <charset val="238"/>
    </font>
    <font>
      <sz val="9"/>
      <color theme="1"/>
      <name val="Calibri Light"/>
      <family val="2"/>
      <charset val="238"/>
    </font>
    <font>
      <b/>
      <sz val="7"/>
      <color theme="1"/>
      <name val="Verdana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Verdana"/>
      <family val="2"/>
      <charset val="238"/>
    </font>
    <font>
      <sz val="8"/>
      <name val="Calibri"/>
      <family val="2"/>
      <charset val="238"/>
      <scheme val="minor"/>
    </font>
    <font>
      <b/>
      <sz val="8"/>
      <color rgb="FF000000"/>
      <name val="Verdana"/>
      <family val="2"/>
      <charset val="238"/>
    </font>
    <font>
      <sz val="8"/>
      <color rgb="FF000000"/>
      <name val="Arial"/>
      <family val="2"/>
      <charset val="238"/>
    </font>
    <font>
      <b/>
      <sz val="7.5"/>
      <color rgb="FF000000"/>
      <name val="Microsoft Sans Serif"/>
      <family val="2"/>
      <charset val="238"/>
    </font>
    <font>
      <sz val="7.5"/>
      <color rgb="FF000000"/>
      <name val="Microsoft Sans Serif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Verdana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theme="1"/>
      <name val="Verdana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Calibri Light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Merriweather Light"/>
      <charset val="238"/>
    </font>
    <font>
      <sz val="10"/>
      <color indexed="8"/>
      <name val="MS Sans Serif"/>
      <charset val="238"/>
    </font>
    <font>
      <b/>
      <sz val="9"/>
      <color indexed="62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0"/>
      <color indexed="8"/>
      <name val="Arial"/>
      <family val="2"/>
      <charset val="238"/>
    </font>
    <font>
      <b/>
      <sz val="9"/>
      <name val="Segoe UI"/>
      <family val="2"/>
      <charset val="238"/>
    </font>
    <font>
      <sz val="9"/>
      <color rgb="FF000000"/>
      <name val="Segoe UI"/>
      <family val="2"/>
      <charset val="238"/>
    </font>
    <font>
      <sz val="9"/>
      <name val="Segoe UI"/>
      <family val="2"/>
      <charset val="238"/>
    </font>
    <font>
      <b/>
      <sz val="9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sz val="10"/>
      <color rgb="FF000000"/>
      <name val="Arial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F5F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9" fillId="0" borderId="0"/>
    <xf numFmtId="0" fontId="1" fillId="0" borderId="0"/>
    <xf numFmtId="0" fontId="51" fillId="0" borderId="0"/>
    <xf numFmtId="0" fontId="49" fillId="0" borderId="0"/>
    <xf numFmtId="0" fontId="54" fillId="0" borderId="0"/>
  </cellStyleXfs>
  <cellXfs count="190">
    <xf numFmtId="0" fontId="0" fillId="0" borderId="0" xfId="0"/>
    <xf numFmtId="0" fontId="20" fillId="0" borderId="0" xfId="0" applyFont="1" applyAlignment="1">
      <alignment wrapText="1"/>
    </xf>
    <xf numFmtId="4" fontId="19" fillId="33" borderId="11" xfId="0" applyNumberFormat="1" applyFont="1" applyFill="1" applyBorder="1" applyAlignment="1">
      <alignment horizontal="right" wrapText="1"/>
    </xf>
    <xf numFmtId="0" fontId="19" fillId="33" borderId="11" xfId="0" applyFont="1" applyFill="1" applyBorder="1" applyAlignment="1">
      <alignment horizontal="right" wrapText="1"/>
    </xf>
    <xf numFmtId="0" fontId="20" fillId="0" borderId="0" xfId="0" applyFont="1"/>
    <xf numFmtId="4" fontId="22" fillId="33" borderId="11" xfId="0" applyNumberFormat="1" applyFont="1" applyFill="1" applyBorder="1" applyAlignment="1">
      <alignment horizontal="right" wrapText="1"/>
    </xf>
    <xf numFmtId="0" fontId="24" fillId="0" borderId="0" xfId="0" applyFont="1"/>
    <xf numFmtId="4" fontId="19" fillId="34" borderId="11" xfId="0" applyNumberFormat="1" applyFont="1" applyFill="1" applyBorder="1" applyAlignment="1">
      <alignment horizontal="right" wrapText="1"/>
    </xf>
    <xf numFmtId="0" fontId="25" fillId="0" borderId="0" xfId="0" applyFont="1"/>
    <xf numFmtId="0" fontId="27" fillId="0" borderId="0" xfId="0" applyFont="1" applyAlignment="1">
      <alignment horizontal="left" indent="1"/>
    </xf>
    <xf numFmtId="0" fontId="28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29" fillId="0" borderId="10" xfId="0" applyFont="1" applyBorder="1" applyAlignment="1">
      <alignment horizontal="center" vertical="center" wrapText="1"/>
    </xf>
    <xf numFmtId="0" fontId="30" fillId="33" borderId="11" xfId="0" applyFont="1" applyFill="1" applyBorder="1" applyAlignment="1">
      <alignment horizontal="left" wrapText="1" indent="1"/>
    </xf>
    <xf numFmtId="4" fontId="30" fillId="33" borderId="11" xfId="0" applyNumberFormat="1" applyFont="1" applyFill="1" applyBorder="1" applyAlignment="1">
      <alignment horizontal="right" wrapText="1" indent="1"/>
    </xf>
    <xf numFmtId="0" fontId="30" fillId="33" borderId="11" xfId="0" applyFont="1" applyFill="1" applyBorder="1" applyAlignment="1">
      <alignment horizontal="right" wrapText="1" indent="1"/>
    </xf>
    <xf numFmtId="4" fontId="30" fillId="33" borderId="16" xfId="0" applyNumberFormat="1" applyFont="1" applyFill="1" applyBorder="1" applyAlignment="1">
      <alignment horizontal="right" wrapText="1" indent="1"/>
    </xf>
    <xf numFmtId="0" fontId="30" fillId="33" borderId="16" xfId="0" applyFont="1" applyFill="1" applyBorder="1" applyAlignment="1">
      <alignment horizontal="left" wrapText="1" indent="1"/>
    </xf>
    <xf numFmtId="4" fontId="30" fillId="33" borderId="18" xfId="0" applyNumberFormat="1" applyFont="1" applyFill="1" applyBorder="1" applyAlignment="1">
      <alignment horizontal="right" wrapText="1" indent="1"/>
    </xf>
    <xf numFmtId="4" fontId="24" fillId="0" borderId="0" xfId="0" applyNumberFormat="1" applyFont="1"/>
    <xf numFmtId="4" fontId="32" fillId="33" borderId="11" xfId="0" applyNumberFormat="1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right" wrapText="1" indent="1"/>
    </xf>
    <xf numFmtId="0" fontId="32" fillId="33" borderId="11" xfId="0" applyFont="1" applyFill="1" applyBorder="1" applyAlignment="1">
      <alignment horizontal="left" wrapText="1" indent="1"/>
    </xf>
    <xf numFmtId="4" fontId="19" fillId="36" borderId="11" xfId="0" applyNumberFormat="1" applyFont="1" applyFill="1" applyBorder="1" applyAlignment="1">
      <alignment horizontal="right" wrapText="1"/>
    </xf>
    <xf numFmtId="4" fontId="31" fillId="33" borderId="11" xfId="0" applyNumberFormat="1" applyFont="1" applyFill="1" applyBorder="1" applyAlignment="1">
      <alignment horizontal="right" wrapText="1" indent="1"/>
    </xf>
    <xf numFmtId="0" fontId="36" fillId="0" borderId="10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4" fontId="37" fillId="33" borderId="11" xfId="0" applyNumberFormat="1" applyFont="1" applyFill="1" applyBorder="1" applyAlignment="1">
      <alignment horizontal="right" wrapText="1"/>
    </xf>
    <xf numFmtId="4" fontId="37" fillId="34" borderId="11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wrapText="1"/>
    </xf>
    <xf numFmtId="0" fontId="29" fillId="0" borderId="0" xfId="0" applyFont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4" fontId="30" fillId="33" borderId="2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center" wrapText="1"/>
    </xf>
    <xf numFmtId="0" fontId="22" fillId="33" borderId="11" xfId="0" applyFont="1" applyFill="1" applyBorder="1" applyAlignment="1">
      <alignment horizontal="center" wrapText="1"/>
    </xf>
    <xf numFmtId="4" fontId="40" fillId="33" borderId="11" xfId="0" applyNumberFormat="1" applyFont="1" applyFill="1" applyBorder="1" applyAlignment="1">
      <alignment horizontal="right" wrapText="1" indent="1"/>
    </xf>
    <xf numFmtId="4" fontId="19" fillId="33" borderId="11" xfId="0" applyNumberFormat="1" applyFont="1" applyFill="1" applyBorder="1" applyAlignment="1">
      <alignment wrapText="1"/>
    </xf>
    <xf numFmtId="0" fontId="37" fillId="33" borderId="11" xfId="0" applyFont="1" applyFill="1" applyBorder="1" applyAlignment="1">
      <alignment wrapText="1"/>
    </xf>
    <xf numFmtId="4" fontId="35" fillId="33" borderId="11" xfId="0" applyNumberFormat="1" applyFont="1" applyFill="1" applyBorder="1" applyAlignment="1">
      <alignment wrapText="1"/>
    </xf>
    <xf numFmtId="0" fontId="42" fillId="0" borderId="0" xfId="0" applyFont="1" applyAlignment="1">
      <alignment horizontal="left" wrapText="1"/>
    </xf>
    <xf numFmtId="4" fontId="38" fillId="33" borderId="11" xfId="0" applyNumberFormat="1" applyFont="1" applyFill="1" applyBorder="1" applyAlignment="1">
      <alignment wrapText="1"/>
    </xf>
    <xf numFmtId="0" fontId="3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43" fillId="0" borderId="0" xfId="0" applyFont="1" applyAlignment="1">
      <alignment horizontal="left" indent="1"/>
    </xf>
    <xf numFmtId="4" fontId="40" fillId="33" borderId="17" xfId="0" applyNumberFormat="1" applyFont="1" applyFill="1" applyBorder="1" applyAlignment="1">
      <alignment horizontal="right" wrapText="1" indent="1"/>
    </xf>
    <xf numFmtId="4" fontId="37" fillId="33" borderId="11" xfId="0" applyNumberFormat="1" applyFont="1" applyFill="1" applyBorder="1" applyAlignment="1">
      <alignment wrapText="1"/>
    </xf>
    <xf numFmtId="4" fontId="38" fillId="33" borderId="21" xfId="0" applyNumberFormat="1" applyFont="1" applyFill="1" applyBorder="1" applyAlignment="1">
      <alignment wrapText="1"/>
    </xf>
    <xf numFmtId="4" fontId="37" fillId="33" borderId="15" xfId="0" applyNumberFormat="1" applyFont="1" applyFill="1" applyBorder="1" applyAlignment="1">
      <alignment wrapText="1"/>
    </xf>
    <xf numFmtId="4" fontId="37" fillId="33" borderId="16" xfId="0" applyNumberFormat="1" applyFont="1" applyFill="1" applyBorder="1" applyAlignment="1">
      <alignment wrapText="1"/>
    </xf>
    <xf numFmtId="4" fontId="38" fillId="33" borderId="16" xfId="0" applyNumberFormat="1" applyFont="1" applyFill="1" applyBorder="1" applyAlignment="1">
      <alignment wrapText="1"/>
    </xf>
    <xf numFmtId="0" fontId="45" fillId="0" borderId="0" xfId="0" applyFont="1" applyAlignment="1">
      <alignment horizontal="left" indent="1"/>
    </xf>
    <xf numFmtId="0" fontId="29" fillId="0" borderId="22" xfId="0" applyFont="1" applyBorder="1" applyAlignment="1">
      <alignment horizontal="center" vertical="center" wrapText="1"/>
    </xf>
    <xf numFmtId="0" fontId="30" fillId="33" borderId="23" xfId="0" applyFont="1" applyFill="1" applyBorder="1" applyAlignment="1">
      <alignment horizontal="left" wrapText="1"/>
    </xf>
    <xf numFmtId="0" fontId="30" fillId="33" borderId="24" xfId="0" applyFont="1" applyFill="1" applyBorder="1" applyAlignment="1">
      <alignment horizontal="left" wrapText="1"/>
    </xf>
    <xf numFmtId="0" fontId="40" fillId="33" borderId="24" xfId="0" applyFont="1" applyFill="1" applyBorder="1" applyAlignment="1">
      <alignment horizontal="left" wrapText="1"/>
    </xf>
    <xf numFmtId="0" fontId="30" fillId="33" borderId="25" xfId="0" applyFont="1" applyFill="1" applyBorder="1" applyAlignment="1">
      <alignment horizontal="left" wrapText="1"/>
    </xf>
    <xf numFmtId="0" fontId="30" fillId="33" borderId="26" xfId="0" applyFont="1" applyFill="1" applyBorder="1" applyAlignment="1">
      <alignment horizontal="left" wrapText="1"/>
    </xf>
    <xf numFmtId="0" fontId="27" fillId="0" borderId="27" xfId="0" applyFont="1" applyBorder="1" applyAlignment="1">
      <alignment horizontal="left" wrapText="1"/>
    </xf>
    <xf numFmtId="0" fontId="29" fillId="0" borderId="28" xfId="0" applyFont="1" applyBorder="1" applyAlignment="1">
      <alignment horizontal="center" vertical="center" wrapText="1"/>
    </xf>
    <xf numFmtId="0" fontId="43" fillId="0" borderId="27" xfId="0" applyFont="1" applyBorder="1" applyAlignment="1">
      <alignment horizontal="left" wrapText="1"/>
    </xf>
    <xf numFmtId="0" fontId="27" fillId="0" borderId="17" xfId="0" applyFont="1" applyBorder="1" applyAlignment="1">
      <alignment horizontal="left" wrapText="1"/>
    </xf>
    <xf numFmtId="0" fontId="18" fillId="0" borderId="28" xfId="0" applyFont="1" applyBorder="1" applyAlignment="1">
      <alignment horizontal="center" vertical="center" wrapText="1"/>
    </xf>
    <xf numFmtId="0" fontId="21" fillId="33" borderId="24" xfId="0" applyFont="1" applyFill="1" applyBorder="1" applyAlignment="1">
      <alignment horizontal="left" wrapText="1"/>
    </xf>
    <xf numFmtId="0" fontId="21" fillId="33" borderId="24" xfId="0" applyFont="1" applyFill="1" applyBorder="1" applyAlignment="1">
      <alignment horizontal="center" wrapText="1"/>
    </xf>
    <xf numFmtId="0" fontId="23" fillId="33" borderId="24" xfId="0" applyFont="1" applyFill="1" applyBorder="1" applyAlignment="1">
      <alignment horizontal="left" wrapText="1"/>
    </xf>
    <xf numFmtId="0" fontId="21" fillId="34" borderId="24" xfId="0" applyFont="1" applyFill="1" applyBorder="1" applyAlignment="1">
      <alignment horizontal="left" wrapText="1"/>
    </xf>
    <xf numFmtId="0" fontId="21" fillId="36" borderId="24" xfId="0" applyFont="1" applyFill="1" applyBorder="1" applyAlignment="1">
      <alignment horizontal="left" wrapText="1"/>
    </xf>
    <xf numFmtId="0" fontId="37" fillId="33" borderId="24" xfId="0" applyFont="1" applyFill="1" applyBorder="1" applyAlignment="1">
      <alignment horizontal="left" wrapText="1"/>
    </xf>
    <xf numFmtId="0" fontId="39" fillId="0" borderId="19" xfId="0" applyFont="1" applyBorder="1" applyAlignment="1">
      <alignment horizontal="left" wrapText="1"/>
    </xf>
    <xf numFmtId="0" fontId="36" fillId="0" borderId="28" xfId="0" applyFont="1" applyBorder="1" applyAlignment="1">
      <alignment horizontal="center" vertical="center" wrapText="1"/>
    </xf>
    <xf numFmtId="0" fontId="37" fillId="33" borderId="25" xfId="0" applyFont="1" applyFill="1" applyBorder="1" applyAlignment="1">
      <alignment horizontal="left" wrapText="1"/>
    </xf>
    <xf numFmtId="0" fontId="34" fillId="0" borderId="27" xfId="0" applyFont="1" applyBorder="1" applyAlignment="1">
      <alignment horizontal="left" wrapText="1"/>
    </xf>
    <xf numFmtId="0" fontId="39" fillId="0" borderId="27" xfId="0" applyFont="1" applyBorder="1" applyAlignment="1">
      <alignment horizontal="left" wrapText="1"/>
    </xf>
    <xf numFmtId="0" fontId="37" fillId="0" borderId="30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4" fontId="19" fillId="33" borderId="11" xfId="0" applyNumberFormat="1" applyFont="1" applyFill="1" applyBorder="1" applyAlignment="1">
      <alignment horizontal="left" wrapText="1"/>
    </xf>
    <xf numFmtId="4" fontId="27" fillId="0" borderId="0" xfId="0" applyNumberFormat="1" applyFont="1" applyAlignment="1">
      <alignment horizontal="left" indent="1"/>
    </xf>
    <xf numFmtId="4" fontId="35" fillId="36" borderId="11" xfId="0" applyNumberFormat="1" applyFont="1" applyFill="1" applyBorder="1" applyAlignment="1">
      <alignment wrapText="1"/>
    </xf>
    <xf numFmtId="4" fontId="30" fillId="33" borderId="32" xfId="0" applyNumberFormat="1" applyFont="1" applyFill="1" applyBorder="1" applyAlignment="1">
      <alignment horizontal="right" wrapText="1" indent="1"/>
    </xf>
    <xf numFmtId="0" fontId="29" fillId="0" borderId="12" xfId="0" applyFont="1" applyBorder="1" applyAlignment="1">
      <alignment horizontal="center" vertical="center" wrapText="1"/>
    </xf>
    <xf numFmtId="4" fontId="30" fillId="33" borderId="35" xfId="0" applyNumberFormat="1" applyFont="1" applyFill="1" applyBorder="1" applyAlignment="1">
      <alignment horizontal="right" wrapText="1" indent="1"/>
    </xf>
    <xf numFmtId="4" fontId="30" fillId="33" borderId="15" xfId="0" applyNumberFormat="1" applyFont="1" applyFill="1" applyBorder="1" applyAlignment="1">
      <alignment horizontal="right" wrapText="1" indent="1"/>
    </xf>
    <xf numFmtId="0" fontId="46" fillId="0" borderId="0" xfId="0" applyFont="1" applyAlignment="1">
      <alignment horizontal="left" indent="1"/>
    </xf>
    <xf numFmtId="0" fontId="47" fillId="0" borderId="33" xfId="0" applyFont="1" applyBorder="1" applyAlignment="1">
      <alignment horizontal="left" indent="1"/>
    </xf>
    <xf numFmtId="4" fontId="37" fillId="33" borderId="34" xfId="0" applyNumberFormat="1" applyFont="1" applyFill="1" applyBorder="1" applyAlignment="1">
      <alignment horizontal="right" wrapText="1" indent="1"/>
    </xf>
    <xf numFmtId="4" fontId="32" fillId="33" borderId="11" xfId="0" applyNumberFormat="1" applyFont="1" applyFill="1" applyBorder="1" applyAlignment="1">
      <alignment wrapText="1"/>
    </xf>
    <xf numFmtId="4" fontId="31" fillId="33" borderId="11" xfId="0" applyNumberFormat="1" applyFont="1" applyFill="1" applyBorder="1" applyAlignment="1">
      <alignment wrapText="1"/>
    </xf>
    <xf numFmtId="4" fontId="37" fillId="36" borderId="11" xfId="0" applyNumberFormat="1" applyFont="1" applyFill="1" applyBorder="1" applyAlignment="1">
      <alignment wrapText="1"/>
    </xf>
    <xf numFmtId="0" fontId="19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34" borderId="23" xfId="0" applyFont="1" applyFill="1" applyBorder="1" applyAlignment="1">
      <alignment horizontal="left" wrapText="1"/>
    </xf>
    <xf numFmtId="4" fontId="19" fillId="34" borderId="21" xfId="0" applyNumberFormat="1" applyFont="1" applyFill="1" applyBorder="1" applyAlignment="1">
      <alignment horizontal="right" wrapText="1"/>
    </xf>
    <xf numFmtId="0" fontId="19" fillId="37" borderId="24" xfId="0" applyFont="1" applyFill="1" applyBorder="1" applyAlignment="1">
      <alignment horizontal="left" wrapText="1"/>
    </xf>
    <xf numFmtId="4" fontId="19" fillId="37" borderId="11" xfId="0" applyNumberFormat="1" applyFont="1" applyFill="1" applyBorder="1" applyAlignment="1">
      <alignment horizontal="right" wrapText="1"/>
    </xf>
    <xf numFmtId="0" fontId="19" fillId="33" borderId="24" xfId="0" applyFont="1" applyFill="1" applyBorder="1" applyAlignment="1">
      <alignment horizontal="left" wrapText="1"/>
    </xf>
    <xf numFmtId="0" fontId="19" fillId="34" borderId="24" xfId="0" applyFont="1" applyFill="1" applyBorder="1" applyAlignment="1">
      <alignment horizontal="left" wrapText="1"/>
    </xf>
    <xf numFmtId="0" fontId="19" fillId="34" borderId="11" xfId="0" applyFont="1" applyFill="1" applyBorder="1" applyAlignment="1">
      <alignment horizontal="left" wrapText="1"/>
    </xf>
    <xf numFmtId="0" fontId="22" fillId="33" borderId="24" xfId="0" applyFont="1" applyFill="1" applyBorder="1" applyAlignment="1">
      <alignment horizontal="left" wrapText="1"/>
    </xf>
    <xf numFmtId="4" fontId="19" fillId="33" borderId="11" xfId="0" applyNumberFormat="1" applyFont="1" applyFill="1" applyBorder="1" applyAlignment="1">
      <alignment horizontal="righ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19" fillId="38" borderId="24" xfId="0" applyFont="1" applyFill="1" applyBorder="1" applyAlignment="1">
      <alignment horizontal="left" wrapText="1"/>
    </xf>
    <xf numFmtId="4" fontId="19" fillId="38" borderId="11" xfId="0" applyNumberFormat="1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horizontal="right" wrapText="1" indent="1"/>
    </xf>
    <xf numFmtId="4" fontId="19" fillId="34" borderId="11" xfId="0" applyNumberFormat="1" applyFont="1" applyFill="1" applyBorder="1" applyAlignment="1">
      <alignment wrapText="1"/>
    </xf>
    <xf numFmtId="4" fontId="22" fillId="33" borderId="11" xfId="0" applyNumberFormat="1" applyFont="1" applyFill="1" applyBorder="1" applyAlignment="1">
      <alignment wrapText="1"/>
    </xf>
    <xf numFmtId="0" fontId="22" fillId="38" borderId="24" xfId="0" applyFont="1" applyFill="1" applyBorder="1" applyAlignment="1">
      <alignment horizontal="left" wrapText="1"/>
    </xf>
    <xf numFmtId="0" fontId="22" fillId="36" borderId="24" xfId="0" applyFont="1" applyFill="1" applyBorder="1" applyAlignment="1">
      <alignment horizontal="left" wrapText="1"/>
    </xf>
    <xf numFmtId="4" fontId="19" fillId="36" borderId="11" xfId="0" applyNumberFormat="1" applyFont="1" applyFill="1" applyBorder="1" applyAlignment="1">
      <alignment horizontal="right" wrapText="1" indent="1"/>
    </xf>
    <xf numFmtId="0" fontId="22" fillId="34" borderId="24" xfId="0" applyFont="1" applyFill="1" applyBorder="1" applyAlignment="1">
      <alignment horizontal="left" wrapText="1"/>
    </xf>
    <xf numFmtId="0" fontId="48" fillId="0" borderId="0" xfId="0" applyFont="1"/>
    <xf numFmtId="0" fontId="19" fillId="0" borderId="20" xfId="0" applyFont="1" applyBorder="1" applyAlignment="1">
      <alignment horizontal="right" vertical="center" wrapText="1" indent="1"/>
    </xf>
    <xf numFmtId="0" fontId="22" fillId="0" borderId="19" xfId="0" applyFont="1" applyBorder="1" applyAlignment="1">
      <alignment horizontal="right" vertical="center" wrapText="1" indent="1"/>
    </xf>
    <xf numFmtId="4" fontId="22" fillId="34" borderId="11" xfId="0" applyNumberFormat="1" applyFont="1" applyFill="1" applyBorder="1" applyAlignment="1">
      <alignment horizontal="right" wrapText="1" indent="1"/>
    </xf>
    <xf numFmtId="4" fontId="22" fillId="36" borderId="11" xfId="0" applyNumberFormat="1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horizontal="right" wrapText="1" indent="1"/>
    </xf>
    <xf numFmtId="0" fontId="1" fillId="0" borderId="0" xfId="43"/>
    <xf numFmtId="0" fontId="50" fillId="0" borderId="0" xfId="43" applyFont="1" applyAlignment="1">
      <alignment horizontal="center" vertical="center"/>
    </xf>
    <xf numFmtId="0" fontId="50" fillId="0" borderId="0" xfId="43" applyFont="1" applyAlignment="1">
      <alignment wrapText="1"/>
    </xf>
    <xf numFmtId="0" fontId="50" fillId="0" borderId="0" xfId="43" applyFont="1"/>
    <xf numFmtId="0" fontId="50" fillId="0" borderId="0" xfId="43" applyFont="1" applyAlignment="1">
      <alignment horizontal="right"/>
    </xf>
    <xf numFmtId="0" fontId="52" fillId="39" borderId="19" xfId="44" applyFont="1" applyFill="1" applyBorder="1" applyAlignment="1">
      <alignment horizontal="center" vertical="center" wrapText="1"/>
    </xf>
    <xf numFmtId="4" fontId="53" fillId="39" borderId="19" xfId="45" applyNumberFormat="1" applyFont="1" applyFill="1" applyBorder="1" applyAlignment="1">
      <alignment horizontal="center" vertical="center" wrapText="1" readingOrder="1"/>
    </xf>
    <xf numFmtId="3" fontId="53" fillId="39" borderId="19" xfId="45" applyNumberFormat="1" applyFont="1" applyFill="1" applyBorder="1" applyAlignment="1">
      <alignment horizontal="center" vertical="center" wrapText="1" readingOrder="1"/>
    </xf>
    <xf numFmtId="0" fontId="55" fillId="40" borderId="19" xfId="46" applyFont="1" applyFill="1" applyBorder="1" applyAlignment="1">
      <alignment horizontal="center" vertical="center" wrapText="1"/>
    </xf>
    <xf numFmtId="0" fontId="55" fillId="40" borderId="19" xfId="46" applyFont="1" applyFill="1" applyBorder="1" applyAlignment="1">
      <alignment horizontal="left" vertical="center" wrapText="1"/>
    </xf>
    <xf numFmtId="4" fontId="56" fillId="41" borderId="21" xfId="45" applyNumberFormat="1" applyFont="1" applyFill="1" applyBorder="1" applyAlignment="1">
      <alignment horizontal="center" vertical="center" wrapText="1" readingOrder="1"/>
    </xf>
    <xf numFmtId="4" fontId="56" fillId="41" borderId="40" xfId="45" applyNumberFormat="1" applyFont="1" applyFill="1" applyBorder="1" applyAlignment="1">
      <alignment horizontal="center" vertical="center" wrapText="1" readingOrder="1"/>
    </xf>
    <xf numFmtId="0" fontId="57" fillId="0" borderId="19" xfId="46" applyFont="1" applyBorder="1" applyAlignment="1">
      <alignment horizontal="center" vertical="center" wrapText="1"/>
    </xf>
    <xf numFmtId="0" fontId="57" fillId="0" borderId="19" xfId="46" applyFont="1" applyBorder="1" applyAlignment="1">
      <alignment horizontal="left" vertical="center" wrapText="1"/>
    </xf>
    <xf numFmtId="4" fontId="56" fillId="0" borderId="21" xfId="45" applyNumberFormat="1" applyFont="1" applyBorder="1" applyAlignment="1">
      <alignment horizontal="center" vertical="center" wrapText="1" readingOrder="1"/>
    </xf>
    <xf numFmtId="4" fontId="56" fillId="0" borderId="40" xfId="45" applyNumberFormat="1" applyFont="1" applyBorder="1" applyAlignment="1">
      <alignment horizontal="center" vertical="center" wrapText="1" readingOrder="1"/>
    </xf>
    <xf numFmtId="4" fontId="1" fillId="0" borderId="41" xfId="43" applyNumberFormat="1" applyBorder="1" applyAlignment="1">
      <alignment horizontal="center"/>
    </xf>
    <xf numFmtId="4" fontId="1" fillId="0" borderId="19" xfId="43" applyNumberFormat="1" applyBorder="1" applyAlignment="1">
      <alignment horizontal="center"/>
    </xf>
    <xf numFmtId="4" fontId="1" fillId="0" borderId="0" xfId="43" applyNumberFormat="1"/>
    <xf numFmtId="4" fontId="57" fillId="0" borderId="19" xfId="46" applyNumberFormat="1" applyFont="1" applyBorder="1" applyAlignment="1">
      <alignment horizontal="right" vertical="center" wrapText="1"/>
    </xf>
    <xf numFmtId="4" fontId="57" fillId="0" borderId="42" xfId="46" applyNumberFormat="1" applyFont="1" applyBorder="1" applyAlignment="1">
      <alignment horizontal="right" vertical="center" wrapText="1"/>
    </xf>
    <xf numFmtId="4" fontId="1" fillId="0" borderId="19" xfId="43" applyNumberFormat="1" applyBorder="1"/>
    <xf numFmtId="0" fontId="58" fillId="0" borderId="36" xfId="42" applyFont="1" applyBorder="1" applyAlignment="1">
      <alignment horizontal="center" vertical="center" wrapText="1" readingOrder="1"/>
    </xf>
    <xf numFmtId="0" fontId="58" fillId="0" borderId="38" xfId="42" applyFont="1" applyBorder="1" applyAlignment="1">
      <alignment horizontal="center" vertical="center" wrapText="1" readingOrder="1"/>
    </xf>
    <xf numFmtId="0" fontId="58" fillId="0" borderId="39" xfId="42" applyFont="1" applyBorder="1" applyAlignment="1">
      <alignment horizontal="center" vertical="center" wrapText="1" readingOrder="1"/>
    </xf>
    <xf numFmtId="0" fontId="58" fillId="39" borderId="19" xfId="44" applyFont="1" applyFill="1" applyBorder="1" applyAlignment="1">
      <alignment vertical="center" wrapText="1"/>
    </xf>
    <xf numFmtId="4" fontId="57" fillId="0" borderId="19" xfId="46" applyNumberFormat="1" applyFont="1" applyBorder="1" applyAlignment="1">
      <alignment horizontal="center" wrapText="1"/>
    </xf>
    <xf numFmtId="4" fontId="37" fillId="34" borderId="21" xfId="0" applyNumberFormat="1" applyFont="1" applyFill="1" applyBorder="1" applyAlignment="1">
      <alignment horizontal="right" wrapText="1"/>
    </xf>
    <xf numFmtId="4" fontId="35" fillId="34" borderId="21" xfId="0" applyNumberFormat="1" applyFont="1" applyFill="1" applyBorder="1" applyAlignment="1">
      <alignment horizontal="right" wrapText="1"/>
    </xf>
    <xf numFmtId="4" fontId="37" fillId="37" borderId="11" xfId="0" applyNumberFormat="1" applyFont="1" applyFill="1" applyBorder="1" applyAlignment="1">
      <alignment horizontal="right" wrapText="1"/>
    </xf>
    <xf numFmtId="4" fontId="35" fillId="37" borderId="11" xfId="0" applyNumberFormat="1" applyFont="1" applyFill="1" applyBorder="1" applyAlignment="1">
      <alignment horizontal="right" wrapText="1"/>
    </xf>
    <xf numFmtId="4" fontId="60" fillId="33" borderId="11" xfId="0" applyNumberFormat="1" applyFont="1" applyFill="1" applyBorder="1" applyAlignment="1">
      <alignment horizontal="right" wrapText="1" indent="1"/>
    </xf>
    <xf numFmtId="4" fontId="35" fillId="33" borderId="11" xfId="0" applyNumberFormat="1" applyFont="1" applyFill="1" applyBorder="1" applyAlignment="1">
      <alignment horizontal="right" wrapText="1"/>
    </xf>
    <xf numFmtId="4" fontId="35" fillId="34" borderId="11" xfId="0" applyNumberFormat="1" applyFont="1" applyFill="1" applyBorder="1" applyAlignment="1">
      <alignment wrapText="1"/>
    </xf>
    <xf numFmtId="4" fontId="35" fillId="34" borderId="11" xfId="0" applyNumberFormat="1" applyFont="1" applyFill="1" applyBorder="1" applyAlignment="1">
      <alignment horizontal="right" wrapText="1"/>
    </xf>
    <xf numFmtId="4" fontId="35" fillId="33" borderId="11" xfId="0" applyNumberFormat="1" applyFont="1" applyFill="1" applyBorder="1" applyAlignment="1">
      <alignment horizontal="right" wrapText="1" indent="1"/>
    </xf>
    <xf numFmtId="4" fontId="60" fillId="33" borderId="11" xfId="0" applyNumberFormat="1" applyFont="1" applyFill="1" applyBorder="1" applyAlignment="1">
      <alignment wrapText="1"/>
    </xf>
    <xf numFmtId="4" fontId="35" fillId="38" borderId="11" xfId="0" applyNumberFormat="1" applyFont="1" applyFill="1" applyBorder="1" applyAlignment="1">
      <alignment wrapText="1"/>
    </xf>
    <xf numFmtId="4" fontId="35" fillId="38" borderId="11" xfId="0" applyNumberFormat="1" applyFont="1" applyFill="1" applyBorder="1" applyAlignment="1">
      <alignment horizontal="right" wrapText="1" indent="1"/>
    </xf>
    <xf numFmtId="4" fontId="35" fillId="38" borderId="11" xfId="0" applyNumberFormat="1" applyFont="1" applyFill="1" applyBorder="1" applyAlignment="1">
      <alignment horizontal="right" wrapText="1"/>
    </xf>
    <xf numFmtId="0" fontId="35" fillId="33" borderId="11" xfId="0" applyFont="1" applyFill="1" applyBorder="1" applyAlignment="1">
      <alignment horizontal="left" wrapText="1"/>
    </xf>
    <xf numFmtId="4" fontId="60" fillId="34" borderId="11" xfId="0" applyNumberFormat="1" applyFont="1" applyFill="1" applyBorder="1" applyAlignment="1">
      <alignment wrapText="1"/>
    </xf>
    <xf numFmtId="4" fontId="37" fillId="34" borderId="11" xfId="0" applyNumberFormat="1" applyFont="1" applyFill="1" applyBorder="1" applyAlignment="1">
      <alignment wrapText="1"/>
    </xf>
    <xf numFmtId="0" fontId="35" fillId="33" borderId="11" xfId="0" applyFont="1" applyFill="1" applyBorder="1" applyAlignment="1">
      <alignment wrapText="1"/>
    </xf>
    <xf numFmtId="4" fontId="60" fillId="36" borderId="11" xfId="0" applyNumberFormat="1" applyFont="1" applyFill="1" applyBorder="1" applyAlignment="1">
      <alignment wrapText="1"/>
    </xf>
    <xf numFmtId="4" fontId="60" fillId="36" borderId="11" xfId="0" applyNumberFormat="1" applyFont="1" applyFill="1" applyBorder="1" applyAlignment="1">
      <alignment horizontal="right" wrapText="1"/>
    </xf>
    <xf numFmtId="4" fontId="60" fillId="33" borderId="11" xfId="0" applyNumberFormat="1" applyFont="1" applyFill="1" applyBorder="1" applyAlignment="1">
      <alignment horizontal="right" wrapText="1"/>
    </xf>
    <xf numFmtId="4" fontId="35" fillId="34" borderId="11" xfId="0" applyNumberFormat="1" applyFont="1" applyFill="1" applyBorder="1" applyAlignment="1">
      <alignment horizontal="right" wrapText="1" indent="1"/>
    </xf>
    <xf numFmtId="4" fontId="60" fillId="38" borderId="11" xfId="0" applyNumberFormat="1" applyFont="1" applyFill="1" applyBorder="1" applyAlignment="1">
      <alignment wrapText="1"/>
    </xf>
    <xf numFmtId="0" fontId="32" fillId="33" borderId="11" xfId="0" applyFont="1" applyFill="1" applyBorder="1" applyAlignment="1">
      <alignment wrapText="1"/>
    </xf>
    <xf numFmtId="4" fontId="19" fillId="36" borderId="11" xfId="0" applyNumberFormat="1" applyFont="1" applyFill="1" applyBorder="1" applyAlignment="1">
      <alignment wrapText="1"/>
    </xf>
    <xf numFmtId="0" fontId="24" fillId="0" borderId="0" xfId="0" applyFont="1" applyAlignment="1"/>
    <xf numFmtId="4" fontId="31" fillId="36" borderId="11" xfId="0" applyNumberFormat="1" applyFont="1" applyFill="1" applyBorder="1" applyAlignment="1">
      <alignment wrapText="1"/>
    </xf>
    <xf numFmtId="4" fontId="31" fillId="34" borderId="11" xfId="0" applyNumberFormat="1" applyFont="1" applyFill="1" applyBorder="1" applyAlignment="1">
      <alignment wrapText="1"/>
    </xf>
    <xf numFmtId="4" fontId="31" fillId="34" borderId="11" xfId="0" applyNumberFormat="1" applyFont="1" applyFill="1" applyBorder="1" applyAlignment="1">
      <alignment horizontal="left" wrapText="1" indent="1"/>
    </xf>
    <xf numFmtId="4" fontId="60" fillId="34" borderId="11" xfId="0" applyNumberFormat="1" applyFont="1" applyFill="1" applyBorder="1" applyAlignment="1">
      <alignment horizontal="right" wrapText="1" indent="1"/>
    </xf>
    <xf numFmtId="4" fontId="60" fillId="36" borderId="11" xfId="0" applyNumberFormat="1" applyFont="1" applyFill="1" applyBorder="1" applyAlignment="1">
      <alignment horizontal="right" wrapText="1" indent="1"/>
    </xf>
    <xf numFmtId="4" fontId="19" fillId="36" borderId="21" xfId="0" applyNumberFormat="1" applyFont="1" applyFill="1" applyBorder="1" applyAlignment="1">
      <alignment horizontal="right" wrapText="1"/>
    </xf>
    <xf numFmtId="2" fontId="37" fillId="33" borderId="11" xfId="0" applyNumberFormat="1" applyFont="1" applyFill="1" applyBorder="1" applyAlignment="1">
      <alignment wrapText="1"/>
    </xf>
    <xf numFmtId="0" fontId="44" fillId="35" borderId="0" xfId="0" applyFont="1" applyFill="1" applyAlignment="1">
      <alignment horizontal="left" vertical="center" wrapText="1"/>
    </xf>
    <xf numFmtId="0" fontId="27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45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59" fillId="0" borderId="0" xfId="42" applyFont="1" applyAlignment="1">
      <alignment horizontal="center" vertical="top" wrapText="1" readingOrder="1"/>
    </xf>
    <xf numFmtId="0" fontId="58" fillId="0" borderId="37" xfId="42" applyFont="1" applyBorder="1" applyAlignment="1">
      <alignment horizontal="center" vertical="center" wrapText="1" readingOrder="1"/>
    </xf>
    <xf numFmtId="0" fontId="19" fillId="0" borderId="29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4" xr:uid="{00000000-0005-0000-0000-000023000000}"/>
    <cellStyle name="Normal 3" xfId="43" xr:uid="{00000000-0005-0000-0000-000024000000}"/>
    <cellStyle name="Normal 3 2" xfId="45" xr:uid="{00000000-0005-0000-0000-000025000000}"/>
    <cellStyle name="Normalno 2" xfId="42" xr:uid="{00000000-0005-0000-0000-000027000000}"/>
    <cellStyle name="Note" xfId="15" builtinId="10" customBuiltin="1"/>
    <cellStyle name="Obično_List7" xfId="46" xr:uid="{00000000-0005-0000-0000-000028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opLeftCell="A4" workbookViewId="0">
      <selection activeCell="A10" sqref="A10:G10"/>
    </sheetView>
  </sheetViews>
  <sheetFormatPr defaultRowHeight="10.5" x14ac:dyDescent="0.15"/>
  <cols>
    <col min="1" max="1" width="30.28515625" style="9" customWidth="1"/>
    <col min="2" max="2" width="12.7109375" style="9" customWidth="1"/>
    <col min="3" max="3" width="14" style="9" customWidth="1"/>
    <col min="4" max="4" width="13.140625" style="9" hidden="1" customWidth="1"/>
    <col min="5" max="5" width="12.5703125" style="9" customWidth="1"/>
    <col min="6" max="6" width="8.28515625" style="9" hidden="1" customWidth="1"/>
    <col min="7" max="7" width="9.85546875" style="9" customWidth="1"/>
    <col min="8" max="16384" width="9.140625" style="9"/>
  </cols>
  <sheetData>
    <row r="1" spans="1:7" x14ac:dyDescent="0.15">
      <c r="A1" s="177" t="s">
        <v>166</v>
      </c>
      <c r="B1" s="178"/>
      <c r="C1" s="178"/>
      <c r="D1" s="178"/>
      <c r="E1" s="178"/>
      <c r="F1" s="178"/>
      <c r="G1" s="178"/>
    </row>
    <row r="2" spans="1:7" ht="23.25" customHeight="1" x14ac:dyDescent="0.15">
      <c r="A2" s="178"/>
      <c r="B2" s="178"/>
      <c r="C2" s="178"/>
      <c r="D2" s="178"/>
      <c r="E2" s="178"/>
      <c r="F2" s="178"/>
      <c r="G2" s="178"/>
    </row>
    <row r="4" spans="1:7" ht="12.75" x14ac:dyDescent="0.2">
      <c r="A4" s="179" t="s">
        <v>222</v>
      </c>
      <c r="B4" s="179"/>
      <c r="C4" s="179"/>
      <c r="D4" s="179"/>
      <c r="E4" s="179"/>
      <c r="F4" s="179"/>
      <c r="G4" s="179"/>
    </row>
    <row r="5" spans="1:7" ht="12.75" x14ac:dyDescent="0.2">
      <c r="B5" s="51" t="s">
        <v>165</v>
      </c>
      <c r="C5" s="51"/>
      <c r="D5" s="51"/>
    </row>
    <row r="7" spans="1:7" x14ac:dyDescent="0.15">
      <c r="A7" s="9" t="s">
        <v>82</v>
      </c>
    </row>
    <row r="10" spans="1:7" ht="16.5" customHeight="1" x14ac:dyDescent="0.15">
      <c r="A10" s="176" t="s">
        <v>248</v>
      </c>
      <c r="B10" s="176"/>
      <c r="C10" s="176"/>
      <c r="D10" s="176"/>
      <c r="E10" s="176"/>
      <c r="F10" s="176"/>
      <c r="G10" s="176"/>
    </row>
    <row r="11" spans="1:7" ht="16.5" customHeight="1" x14ac:dyDescent="0.15">
      <c r="A11" s="10"/>
      <c r="B11" s="10"/>
      <c r="C11" s="10"/>
      <c r="D11" s="10"/>
      <c r="E11" s="10"/>
      <c r="F11" s="10"/>
      <c r="G11" s="10"/>
    </row>
    <row r="12" spans="1:7" x14ac:dyDescent="0.15">
      <c r="A12" s="44" t="s">
        <v>4</v>
      </c>
    </row>
    <row r="13" spans="1:7" s="11" customFormat="1" ht="11.25" thickBot="1" x14ac:dyDescent="0.2">
      <c r="A13" s="9"/>
      <c r="B13" s="9"/>
      <c r="C13" s="9"/>
      <c r="D13" s="9"/>
      <c r="E13" s="9"/>
      <c r="F13" s="9"/>
      <c r="G13" s="9"/>
    </row>
    <row r="14" spans="1:7" ht="56.25" customHeight="1" thickBot="1" x14ac:dyDescent="0.2">
      <c r="A14" s="52" t="s">
        <v>145</v>
      </c>
      <c r="B14" s="12" t="s">
        <v>223</v>
      </c>
      <c r="C14" s="31" t="s">
        <v>224</v>
      </c>
      <c r="D14" s="31" t="s">
        <v>146</v>
      </c>
      <c r="E14" s="31" t="s">
        <v>225</v>
      </c>
      <c r="F14" s="31" t="s">
        <v>2</v>
      </c>
      <c r="G14" s="31" t="s">
        <v>197</v>
      </c>
    </row>
    <row r="15" spans="1:7" x14ac:dyDescent="0.15">
      <c r="A15" s="32">
        <v>1</v>
      </c>
      <c r="B15" s="30">
        <v>2</v>
      </c>
      <c r="C15" s="32">
        <v>3</v>
      </c>
      <c r="D15" s="32">
        <v>4</v>
      </c>
      <c r="E15" s="32">
        <v>4</v>
      </c>
      <c r="F15" s="32">
        <v>6</v>
      </c>
      <c r="G15" s="32">
        <v>5</v>
      </c>
    </row>
    <row r="16" spans="1:7" ht="12" x14ac:dyDescent="0.2">
      <c r="A16" s="53" t="s">
        <v>5</v>
      </c>
      <c r="B16" s="47">
        <v>1535550.89</v>
      </c>
      <c r="C16" s="47">
        <v>1677101.35</v>
      </c>
      <c r="D16" s="47"/>
      <c r="E16" s="47">
        <v>1645670.02</v>
      </c>
      <c r="F16" s="33">
        <f>E16/B16*100</f>
        <v>107.17131100747825</v>
      </c>
      <c r="G16" s="33">
        <v>98.13</v>
      </c>
    </row>
    <row r="17" spans="1:7" ht="12" x14ac:dyDescent="0.2">
      <c r="A17" s="54" t="s">
        <v>18</v>
      </c>
      <c r="B17" s="41">
        <v>47.17</v>
      </c>
      <c r="C17" s="41"/>
      <c r="D17" s="41"/>
      <c r="E17" s="41"/>
      <c r="F17" s="14"/>
      <c r="G17" s="14"/>
    </row>
    <row r="18" spans="1:7" ht="12" x14ac:dyDescent="0.2">
      <c r="A18" s="54" t="s">
        <v>164</v>
      </c>
      <c r="B18" s="41">
        <v>3851.14</v>
      </c>
      <c r="C18" s="41">
        <v>4349.71</v>
      </c>
      <c r="D18" s="41"/>
      <c r="E18" s="41">
        <v>4349.71</v>
      </c>
      <c r="F18" s="14">
        <f t="shared" ref="F18:F21" si="0">E19/B19*100</f>
        <v>107.18247344569735</v>
      </c>
      <c r="G18" s="14">
        <v>100</v>
      </c>
    </row>
    <row r="19" spans="1:7" ht="12" x14ac:dyDescent="0.2">
      <c r="A19" s="55" t="s">
        <v>73</v>
      </c>
      <c r="B19" s="46">
        <f>SUM(B16:B18)</f>
        <v>1539449.1999999997</v>
      </c>
      <c r="C19" s="46">
        <f>SUM(C16:C18)</f>
        <v>1681451.06</v>
      </c>
      <c r="D19" s="46"/>
      <c r="E19" s="46">
        <f>SUM(E16:E18)</f>
        <v>1650019.73</v>
      </c>
      <c r="F19" s="14">
        <f t="shared" si="0"/>
        <v>116.39385903756829</v>
      </c>
      <c r="G19" s="36">
        <v>98.13</v>
      </c>
    </row>
    <row r="20" spans="1:7" ht="15" customHeight="1" x14ac:dyDescent="0.2">
      <c r="A20" s="54" t="s">
        <v>22</v>
      </c>
      <c r="B20" s="41">
        <v>1527442.01</v>
      </c>
      <c r="C20" s="41">
        <v>1673481.35</v>
      </c>
      <c r="D20" s="41"/>
      <c r="E20" s="41">
        <v>1777848.7</v>
      </c>
      <c r="F20" s="14">
        <f t="shared" si="0"/>
        <v>46.217162826412874</v>
      </c>
      <c r="G20" s="14">
        <v>106.24</v>
      </c>
    </row>
    <row r="21" spans="1:7" ht="23.25" thickBot="1" x14ac:dyDescent="0.25">
      <c r="A21" s="54" t="s">
        <v>58</v>
      </c>
      <c r="B21" s="41">
        <v>7657.48</v>
      </c>
      <c r="C21" s="41">
        <v>7969.71</v>
      </c>
      <c r="D21" s="41"/>
      <c r="E21" s="41">
        <v>3539.07</v>
      </c>
      <c r="F21" s="14">
        <f t="shared" si="0"/>
        <v>116.04379921981473</v>
      </c>
      <c r="G21" s="82">
        <v>44.41</v>
      </c>
    </row>
    <row r="22" spans="1:7" ht="12.75" thickBot="1" x14ac:dyDescent="0.25">
      <c r="A22" s="56" t="s">
        <v>74</v>
      </c>
      <c r="B22" s="48">
        <f>SUM(B20:B21)</f>
        <v>1535099.49</v>
      </c>
      <c r="C22" s="48">
        <f>SUM(C20:C21)</f>
        <v>1681451.06</v>
      </c>
      <c r="D22" s="48"/>
      <c r="E22" s="48">
        <f>SUM(E20:E21)</f>
        <v>1781387.77</v>
      </c>
      <c r="F22" s="79"/>
      <c r="G22" s="85">
        <v>105.94</v>
      </c>
    </row>
    <row r="23" spans="1:7" ht="12.75" thickBot="1" x14ac:dyDescent="0.25">
      <c r="A23" s="57" t="s">
        <v>72</v>
      </c>
      <c r="B23" s="49">
        <v>4349.71</v>
      </c>
      <c r="C23" s="50"/>
      <c r="D23" s="50">
        <v>0</v>
      </c>
      <c r="E23" s="49">
        <v>-131368.04</v>
      </c>
      <c r="F23" s="83"/>
      <c r="G23" s="84"/>
    </row>
    <row r="24" spans="1:7" x14ac:dyDescent="0.15">
      <c r="A24" s="58"/>
      <c r="C24" s="77"/>
    </row>
    <row r="25" spans="1:7" x14ac:dyDescent="0.15">
      <c r="A25" s="58"/>
    </row>
    <row r="26" spans="1:7" ht="21" customHeight="1" thickBot="1" x14ac:dyDescent="0.2">
      <c r="A26" s="60" t="s">
        <v>75</v>
      </c>
    </row>
    <row r="27" spans="1:7" ht="15" customHeight="1" thickBot="1" x14ac:dyDescent="0.2">
      <c r="A27" s="58"/>
      <c r="F27" s="12" t="s">
        <v>2</v>
      </c>
    </row>
    <row r="28" spans="1:7" ht="46.5" customHeight="1" thickBot="1" x14ac:dyDescent="0.25">
      <c r="A28" s="59" t="s">
        <v>0</v>
      </c>
      <c r="B28" s="12" t="s">
        <v>226</v>
      </c>
      <c r="C28" s="12" t="s">
        <v>244</v>
      </c>
      <c r="D28" s="12" t="s">
        <v>1</v>
      </c>
      <c r="E28" s="12" t="s">
        <v>243</v>
      </c>
      <c r="F28" s="14"/>
    </row>
    <row r="29" spans="1:7" ht="23.25" thickBot="1" x14ac:dyDescent="0.25">
      <c r="A29" s="54" t="s">
        <v>76</v>
      </c>
      <c r="B29" s="14"/>
      <c r="C29" s="13"/>
      <c r="D29" s="14"/>
      <c r="E29" s="14"/>
      <c r="F29" s="14"/>
    </row>
    <row r="30" spans="1:7" ht="23.25" thickBot="1" x14ac:dyDescent="0.25">
      <c r="A30" s="54" t="s">
        <v>77</v>
      </c>
      <c r="B30" s="13"/>
      <c r="C30" s="13"/>
      <c r="D30" s="15"/>
      <c r="E30" s="15"/>
      <c r="F30" s="16"/>
    </row>
    <row r="31" spans="1:7" ht="12" thickBot="1" x14ac:dyDescent="0.25">
      <c r="A31" s="57" t="s">
        <v>78</v>
      </c>
      <c r="B31" s="16"/>
      <c r="C31" s="17"/>
      <c r="D31" s="16"/>
      <c r="E31" s="16"/>
    </row>
    <row r="32" spans="1:7" x14ac:dyDescent="0.15">
      <c r="A32" s="58"/>
    </row>
    <row r="33" spans="1:7" ht="4.5" customHeight="1" x14ac:dyDescent="0.15">
      <c r="A33" s="58"/>
    </row>
    <row r="34" spans="1:7" ht="14.25" customHeight="1" thickBot="1" x14ac:dyDescent="0.2">
      <c r="A34" s="60" t="s">
        <v>79</v>
      </c>
    </row>
    <row r="35" spans="1:7" ht="9" customHeight="1" thickBot="1" x14ac:dyDescent="0.2">
      <c r="A35" s="58"/>
      <c r="F35" s="80" t="s">
        <v>2</v>
      </c>
      <c r="G35" s="30"/>
    </row>
    <row r="36" spans="1:7" ht="33" customHeight="1" thickBot="1" x14ac:dyDescent="0.25">
      <c r="A36" s="59" t="s">
        <v>0</v>
      </c>
      <c r="B36" s="12" t="s">
        <v>226</v>
      </c>
      <c r="C36" s="12" t="s">
        <v>245</v>
      </c>
      <c r="D36" s="12" t="s">
        <v>135</v>
      </c>
      <c r="E36" s="12" t="s">
        <v>227</v>
      </c>
      <c r="F36" s="81">
        <f>E37/B37*100</f>
        <v>0</v>
      </c>
    </row>
    <row r="37" spans="1:7" ht="27" customHeight="1" thickBot="1" x14ac:dyDescent="0.25">
      <c r="A37" s="54" t="s">
        <v>81</v>
      </c>
      <c r="B37" s="36">
        <v>4349.71</v>
      </c>
      <c r="C37" s="36">
        <v>4349.71</v>
      </c>
      <c r="D37" s="36"/>
      <c r="E37" s="36"/>
    </row>
    <row r="38" spans="1:7" ht="15" hidden="1" customHeight="1" thickBot="1" x14ac:dyDescent="0.2">
      <c r="A38" s="58"/>
      <c r="B38" s="44"/>
      <c r="C38" s="44"/>
      <c r="D38" s="44"/>
      <c r="E38" s="44"/>
    </row>
    <row r="39" spans="1:7" ht="10.5" hidden="1" customHeight="1" thickBot="1" x14ac:dyDescent="0.2">
      <c r="A39" s="58"/>
      <c r="B39" s="44"/>
      <c r="C39" s="44"/>
      <c r="D39" s="44"/>
      <c r="E39" s="44"/>
    </row>
    <row r="40" spans="1:7" ht="15" hidden="1" customHeight="1" thickBot="1" x14ac:dyDescent="0.25">
      <c r="A40" s="58"/>
      <c r="B40" s="44"/>
      <c r="C40" s="44"/>
      <c r="D40" s="44"/>
      <c r="E40" s="44"/>
      <c r="F40" s="18" t="e">
        <f>E41/B41*100</f>
        <v>#DIV/0!</v>
      </c>
    </row>
    <row r="41" spans="1:7" ht="33" thickBot="1" x14ac:dyDescent="0.25">
      <c r="A41" s="61" t="s">
        <v>80</v>
      </c>
      <c r="B41" s="45"/>
      <c r="C41" s="45"/>
      <c r="D41" s="45"/>
      <c r="E41" s="45">
        <v>-131368.04</v>
      </c>
    </row>
    <row r="42" spans="1:7" ht="26.25" customHeight="1" x14ac:dyDescent="0.15">
      <c r="A42" s="11"/>
    </row>
    <row r="43" spans="1:7" ht="62.25" hidden="1" customHeight="1" x14ac:dyDescent="0.15">
      <c r="A43" s="11"/>
      <c r="F43" s="42"/>
      <c r="G43" s="42"/>
    </row>
    <row r="44" spans="1:7" ht="88.5" customHeight="1" x14ac:dyDescent="0.15">
      <c r="A44" s="42"/>
      <c r="B44" s="42"/>
      <c r="C44" s="42"/>
      <c r="D44" s="42"/>
      <c r="E44" s="42"/>
      <c r="F44" s="43"/>
      <c r="G44" s="43"/>
    </row>
    <row r="45" spans="1:7" ht="10.5" customHeight="1" x14ac:dyDescent="0.15">
      <c r="A45" s="43"/>
      <c r="B45" s="43"/>
      <c r="C45" s="43"/>
      <c r="D45" s="43"/>
      <c r="E45" s="43"/>
      <c r="F45" s="43"/>
      <c r="G45" s="43"/>
    </row>
    <row r="46" spans="1:7" ht="15.75" x14ac:dyDescent="0.15">
      <c r="A46" s="43"/>
      <c r="B46" s="43"/>
      <c r="C46" s="43"/>
      <c r="D46" s="43"/>
      <c r="E46" s="43"/>
    </row>
  </sheetData>
  <mergeCells count="3">
    <mergeCell ref="A10:G10"/>
    <mergeCell ref="A1:G2"/>
    <mergeCell ref="A4:G4"/>
  </mergeCells>
  <pageMargins left="0.2" right="0.2" top="0.46" bottom="0.31" header="0.2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3"/>
  <sheetViews>
    <sheetView showGridLines="0" zoomScaleNormal="100" workbookViewId="0">
      <selection activeCell="B1" sqref="B1:G1"/>
    </sheetView>
  </sheetViews>
  <sheetFormatPr defaultColWidth="8.85546875" defaultRowHeight="12" x14ac:dyDescent="0.2"/>
  <cols>
    <col min="1" max="1" width="23.140625" style="1" customWidth="1"/>
    <col min="2" max="2" width="12.7109375" style="6" bestFit="1" customWidth="1"/>
    <col min="3" max="4" width="12.7109375" style="6" customWidth="1"/>
    <col min="5" max="5" width="13.42578125" style="6" customWidth="1"/>
    <col min="6" max="6" width="12" style="6" customWidth="1"/>
    <col min="7" max="7" width="7.85546875" style="6" customWidth="1"/>
    <col min="8" max="16384" width="8.85546875" style="4"/>
  </cols>
  <sheetData>
    <row r="1" spans="1:7" s="1" customFormat="1" ht="56.25" customHeight="1" thickBot="1" x14ac:dyDescent="0.25">
      <c r="A1" s="62" t="s">
        <v>147</v>
      </c>
      <c r="B1" s="180" t="s">
        <v>249</v>
      </c>
      <c r="C1" s="181"/>
      <c r="D1" s="181"/>
      <c r="E1" s="181"/>
      <c r="F1" s="181"/>
      <c r="G1" s="182"/>
    </row>
    <row r="2" spans="1:7" ht="24" x14ac:dyDescent="0.2">
      <c r="A2" s="63" t="s">
        <v>148</v>
      </c>
      <c r="B2" s="76" t="s">
        <v>228</v>
      </c>
      <c r="C2" s="2" t="s">
        <v>229</v>
      </c>
      <c r="D2" s="2" t="s">
        <v>224</v>
      </c>
      <c r="E2" s="2" t="s">
        <v>230</v>
      </c>
      <c r="F2" s="3" t="s">
        <v>149</v>
      </c>
      <c r="G2" s="3" t="s">
        <v>150</v>
      </c>
    </row>
    <row r="3" spans="1:7" x14ac:dyDescent="0.2">
      <c r="A3" s="64">
        <v>1</v>
      </c>
      <c r="B3" s="34">
        <v>2</v>
      </c>
      <c r="C3" s="34">
        <v>3</v>
      </c>
      <c r="D3" s="34">
        <v>4</v>
      </c>
      <c r="E3" s="34">
        <v>5</v>
      </c>
      <c r="F3" s="34">
        <v>6</v>
      </c>
      <c r="G3" s="35">
        <v>7</v>
      </c>
    </row>
    <row r="4" spans="1:7" x14ac:dyDescent="0.2">
      <c r="A4" s="63" t="s">
        <v>4</v>
      </c>
      <c r="B4" s="2"/>
      <c r="C4" s="2"/>
      <c r="D4" s="2"/>
      <c r="E4" s="2"/>
      <c r="F4" s="2"/>
      <c r="G4" s="5"/>
    </row>
    <row r="5" spans="1:7" x14ac:dyDescent="0.2">
      <c r="A5" s="63" t="s">
        <v>5</v>
      </c>
      <c r="B5" s="2">
        <v>1535550.89</v>
      </c>
      <c r="C5" s="2">
        <v>1622894.53</v>
      </c>
      <c r="D5" s="2">
        <v>1681451.06</v>
      </c>
      <c r="E5" s="2">
        <v>1645670.02</v>
      </c>
      <c r="F5" s="2">
        <f>E5/B5*100</f>
        <v>107.17131100747825</v>
      </c>
      <c r="G5" s="2">
        <f>E5/D5*100</f>
        <v>97.872014187555351</v>
      </c>
    </row>
    <row r="6" spans="1:7" ht="19.5" x14ac:dyDescent="0.2">
      <c r="A6" s="65" t="s">
        <v>6</v>
      </c>
      <c r="B6" s="2">
        <v>1427246.05</v>
      </c>
      <c r="C6" s="2"/>
      <c r="D6" s="2">
        <v>1526250.29</v>
      </c>
      <c r="E6" s="2">
        <v>1536247.76</v>
      </c>
      <c r="F6" s="2">
        <f t="shared" ref="F6:F69" si="0">E6/B6*100</f>
        <v>107.63720523171179</v>
      </c>
      <c r="G6" s="2">
        <f t="shared" ref="G6:G69" si="1">E6/D6*100</f>
        <v>100.65503476497292</v>
      </c>
    </row>
    <row r="7" spans="1:7" ht="24" customHeight="1" x14ac:dyDescent="0.2">
      <c r="A7" s="63" t="s">
        <v>7</v>
      </c>
      <c r="B7" s="2"/>
      <c r="C7" s="2"/>
      <c r="D7" s="2"/>
      <c r="E7" s="2"/>
      <c r="F7" s="2"/>
      <c r="G7" s="2"/>
    </row>
    <row r="8" spans="1:7" ht="22.5" customHeight="1" x14ac:dyDescent="0.2">
      <c r="A8" s="65" t="s">
        <v>8</v>
      </c>
      <c r="B8" s="5"/>
      <c r="C8" s="5"/>
      <c r="D8" s="5"/>
      <c r="E8" s="5"/>
      <c r="F8" s="2"/>
      <c r="G8" s="2"/>
    </row>
    <row r="9" spans="1:7" ht="30.75" customHeight="1" x14ac:dyDescent="0.2">
      <c r="A9" s="63" t="s">
        <v>9</v>
      </c>
      <c r="B9" s="2">
        <v>1425155.61</v>
      </c>
      <c r="C9" s="2">
        <v>1523000</v>
      </c>
      <c r="D9" s="2">
        <v>1554000</v>
      </c>
      <c r="E9" s="2">
        <v>1534693.3</v>
      </c>
      <c r="F9" s="2">
        <f t="shared" si="0"/>
        <v>107.68601612563558</v>
      </c>
      <c r="G9" s="2">
        <f t="shared" si="1"/>
        <v>98.757612612612604</v>
      </c>
    </row>
    <row r="10" spans="1:7" ht="33.75" customHeight="1" x14ac:dyDescent="0.2">
      <c r="A10" s="65" t="s">
        <v>10</v>
      </c>
      <c r="B10" s="5">
        <v>1423559.76</v>
      </c>
      <c r="C10" s="5">
        <v>1523000</v>
      </c>
      <c r="D10" s="5">
        <v>1554000</v>
      </c>
      <c r="E10" s="5">
        <v>1534043.3</v>
      </c>
      <c r="F10" s="2">
        <f t="shared" si="0"/>
        <v>107.76107495480206</v>
      </c>
      <c r="G10" s="2">
        <f t="shared" si="1"/>
        <v>98.715785070785074</v>
      </c>
    </row>
    <row r="11" spans="1:7" ht="32.25" customHeight="1" x14ac:dyDescent="0.2">
      <c r="A11" s="65" t="s">
        <v>11</v>
      </c>
      <c r="B11" s="5">
        <v>1565.85</v>
      </c>
      <c r="C11" s="5"/>
      <c r="D11" s="5"/>
      <c r="E11" s="5">
        <v>650</v>
      </c>
      <c r="F11" s="2">
        <f t="shared" si="0"/>
        <v>41.511000415110004</v>
      </c>
      <c r="G11" s="2"/>
    </row>
    <row r="12" spans="1:7" ht="32.25" customHeight="1" x14ac:dyDescent="0.2">
      <c r="A12" s="63" t="s">
        <v>203</v>
      </c>
      <c r="B12" s="5">
        <v>0</v>
      </c>
      <c r="C12" s="5"/>
      <c r="D12" s="2"/>
      <c r="E12" s="5"/>
      <c r="F12" s="2"/>
      <c r="G12" s="2"/>
    </row>
    <row r="13" spans="1:7" ht="32.25" customHeight="1" x14ac:dyDescent="0.2">
      <c r="A13" s="65" t="s">
        <v>204</v>
      </c>
      <c r="B13" s="5">
        <v>0</v>
      </c>
      <c r="C13" s="5"/>
      <c r="D13" s="5"/>
      <c r="E13" s="5"/>
      <c r="F13" s="2"/>
      <c r="G13" s="2"/>
    </row>
    <row r="14" spans="1:7" ht="21" customHeight="1" x14ac:dyDescent="0.2">
      <c r="A14" s="63" t="s">
        <v>200</v>
      </c>
      <c r="B14" s="2">
        <v>2090.44</v>
      </c>
      <c r="C14" s="5"/>
      <c r="D14" s="2">
        <v>1996.51</v>
      </c>
      <c r="E14" s="2">
        <v>1554.46</v>
      </c>
      <c r="F14" s="2">
        <f t="shared" si="0"/>
        <v>74.360421729396691</v>
      </c>
      <c r="G14" s="2">
        <v>79.05</v>
      </c>
    </row>
    <row r="15" spans="1:7" ht="19.5" x14ac:dyDescent="0.2">
      <c r="A15" s="65" t="s">
        <v>198</v>
      </c>
      <c r="B15" s="5">
        <v>133.09</v>
      </c>
      <c r="C15" s="2"/>
      <c r="D15" s="2"/>
      <c r="E15" s="5"/>
      <c r="F15" s="2">
        <f t="shared" si="0"/>
        <v>0</v>
      </c>
      <c r="G15" s="2"/>
    </row>
    <row r="16" spans="1:7" ht="19.5" x14ac:dyDescent="0.2">
      <c r="A16" s="65" t="s">
        <v>199</v>
      </c>
      <c r="B16" s="5">
        <v>1957.35</v>
      </c>
      <c r="C16" s="5"/>
      <c r="D16" s="5">
        <v>1966.51</v>
      </c>
      <c r="E16" s="5">
        <v>1554.46</v>
      </c>
      <c r="F16" s="2">
        <f t="shared" si="0"/>
        <v>79.416558101514809</v>
      </c>
      <c r="G16" s="2">
        <f t="shared" si="1"/>
        <v>79.046635918454527</v>
      </c>
    </row>
    <row r="17" spans="1:7" ht="36.75" x14ac:dyDescent="0.2">
      <c r="A17" s="63" t="s">
        <v>12</v>
      </c>
      <c r="B17" s="2">
        <v>0</v>
      </c>
      <c r="C17" s="2">
        <v>300</v>
      </c>
      <c r="D17" s="2">
        <v>300</v>
      </c>
      <c r="E17" s="2"/>
      <c r="F17" s="2"/>
      <c r="G17" s="2"/>
    </row>
    <row r="18" spans="1:7" x14ac:dyDescent="0.2">
      <c r="A18" s="65" t="s">
        <v>13</v>
      </c>
      <c r="B18" s="5">
        <v>0</v>
      </c>
      <c r="C18" s="5">
        <v>300</v>
      </c>
      <c r="D18" s="5">
        <v>300</v>
      </c>
      <c r="E18" s="5">
        <v>0</v>
      </c>
      <c r="F18" s="2"/>
      <c r="G18" s="2"/>
    </row>
    <row r="19" spans="1:7" x14ac:dyDescent="0.2">
      <c r="A19" s="65" t="s">
        <v>14</v>
      </c>
      <c r="B19" s="5">
        <v>0</v>
      </c>
      <c r="C19" s="5">
        <v>300</v>
      </c>
      <c r="D19" s="5">
        <v>300</v>
      </c>
      <c r="E19" s="5">
        <v>0</v>
      </c>
      <c r="F19" s="2"/>
      <c r="G19" s="2"/>
    </row>
    <row r="20" spans="1:7" ht="36.75" x14ac:dyDescent="0.2">
      <c r="A20" s="63" t="s">
        <v>15</v>
      </c>
      <c r="B20" s="2">
        <v>5142.05</v>
      </c>
      <c r="C20" s="2">
        <v>5300</v>
      </c>
      <c r="D20" s="2">
        <v>5300</v>
      </c>
      <c r="E20" s="2">
        <v>4227.93</v>
      </c>
      <c r="F20" s="2">
        <f t="shared" si="0"/>
        <v>82.222654388813794</v>
      </c>
      <c r="G20" s="2">
        <f t="shared" si="1"/>
        <v>79.7722641509434</v>
      </c>
    </row>
    <row r="21" spans="1:7" ht="27.75" x14ac:dyDescent="0.2">
      <c r="A21" s="63" t="s">
        <v>16</v>
      </c>
      <c r="B21" s="2">
        <v>1722.05</v>
      </c>
      <c r="C21" s="5">
        <v>1800</v>
      </c>
      <c r="D21" s="5">
        <v>1800</v>
      </c>
      <c r="E21" s="2">
        <v>447.93</v>
      </c>
      <c r="F21" s="2">
        <f t="shared" si="0"/>
        <v>26.011439853662786</v>
      </c>
      <c r="G21" s="2">
        <f t="shared" si="1"/>
        <v>24.885000000000002</v>
      </c>
    </row>
    <row r="22" spans="1:7" x14ac:dyDescent="0.2">
      <c r="A22" s="65" t="s">
        <v>17</v>
      </c>
      <c r="B22" s="5">
        <v>1722.05</v>
      </c>
      <c r="C22" s="5"/>
      <c r="D22" s="5"/>
      <c r="E22" s="5">
        <v>447.93</v>
      </c>
      <c r="F22" s="2">
        <f t="shared" si="0"/>
        <v>26.011439853662786</v>
      </c>
      <c r="G22" s="2"/>
    </row>
    <row r="23" spans="1:7" ht="18.75" x14ac:dyDescent="0.2">
      <c r="A23" s="63" t="s">
        <v>151</v>
      </c>
      <c r="B23" s="2">
        <v>3420</v>
      </c>
      <c r="C23" s="2">
        <v>3500</v>
      </c>
      <c r="D23" s="2">
        <v>3500</v>
      </c>
      <c r="E23" s="2">
        <v>3780</v>
      </c>
      <c r="F23" s="2">
        <f t="shared" si="0"/>
        <v>110.5263157894737</v>
      </c>
      <c r="G23" s="2">
        <f t="shared" si="1"/>
        <v>108</v>
      </c>
    </row>
    <row r="24" spans="1:7" x14ac:dyDescent="0.2">
      <c r="A24" s="65" t="s">
        <v>152</v>
      </c>
      <c r="B24" s="5">
        <v>3420</v>
      </c>
      <c r="C24" s="5">
        <v>3500</v>
      </c>
      <c r="D24" s="5">
        <v>3500</v>
      </c>
      <c r="E24" s="5">
        <v>3780</v>
      </c>
      <c r="F24" s="2">
        <f t="shared" si="0"/>
        <v>110.5263157894737</v>
      </c>
      <c r="G24" s="2">
        <f t="shared" si="1"/>
        <v>108</v>
      </c>
    </row>
    <row r="25" spans="1:7" s="8" customFormat="1" ht="27.75" x14ac:dyDescent="0.2">
      <c r="A25" s="63" t="s">
        <v>68</v>
      </c>
      <c r="B25" s="2">
        <v>103162.79</v>
      </c>
      <c r="C25" s="2">
        <v>94294.3</v>
      </c>
      <c r="D25" s="2">
        <v>105574.84</v>
      </c>
      <c r="E25" s="2">
        <v>105194.33</v>
      </c>
      <c r="F25" s="2">
        <f t="shared" si="0"/>
        <v>101.96925655073889</v>
      </c>
      <c r="G25" s="2">
        <f t="shared" si="1"/>
        <v>99.639582688451156</v>
      </c>
    </row>
    <row r="26" spans="1:7" ht="36.75" x14ac:dyDescent="0.2">
      <c r="A26" s="63" t="s">
        <v>70</v>
      </c>
      <c r="B26" s="2">
        <v>103162.79</v>
      </c>
      <c r="C26" s="2">
        <v>94294.53</v>
      </c>
      <c r="D26" s="2">
        <v>105574.84</v>
      </c>
      <c r="E26" s="2">
        <v>105194.33</v>
      </c>
      <c r="F26" s="2">
        <f t="shared" si="0"/>
        <v>101.96925655073889</v>
      </c>
      <c r="G26" s="2">
        <f t="shared" si="1"/>
        <v>99.639582688451156</v>
      </c>
    </row>
    <row r="27" spans="1:7" ht="19.5" x14ac:dyDescent="0.2">
      <c r="A27" s="65" t="s">
        <v>69</v>
      </c>
      <c r="B27" s="5">
        <v>97472.79</v>
      </c>
      <c r="C27" s="5">
        <v>94294.53</v>
      </c>
      <c r="D27" s="5">
        <v>103504.84</v>
      </c>
      <c r="E27" s="5">
        <v>103124.33</v>
      </c>
      <c r="F27" s="2">
        <f t="shared" si="0"/>
        <v>105.79806938941627</v>
      </c>
      <c r="G27" s="2">
        <f t="shared" si="1"/>
        <v>99.632374679290365</v>
      </c>
    </row>
    <row r="28" spans="1:7" ht="19.5" x14ac:dyDescent="0.2">
      <c r="A28" s="65" t="s">
        <v>71</v>
      </c>
      <c r="B28" s="5">
        <v>5690</v>
      </c>
      <c r="C28" s="5"/>
      <c r="D28" s="5">
        <v>2070</v>
      </c>
      <c r="E28" s="5">
        <v>2070</v>
      </c>
      <c r="F28" s="2">
        <f t="shared" si="0"/>
        <v>36.379613356766257</v>
      </c>
      <c r="G28" s="2">
        <f t="shared" si="1"/>
        <v>100</v>
      </c>
    </row>
    <row r="29" spans="1:7" s="8" customFormat="1" ht="18.75" x14ac:dyDescent="0.2">
      <c r="A29" s="63" t="s">
        <v>18</v>
      </c>
      <c r="B29" s="2">
        <v>47.17</v>
      </c>
      <c r="C29" s="37"/>
      <c r="D29" s="37"/>
      <c r="E29" s="2"/>
      <c r="F29" s="2">
        <f t="shared" si="0"/>
        <v>0</v>
      </c>
      <c r="G29" s="2"/>
    </row>
    <row r="30" spans="1:7" ht="18.75" x14ac:dyDescent="0.2">
      <c r="A30" s="63" t="s">
        <v>19</v>
      </c>
      <c r="B30" s="5">
        <v>47.17</v>
      </c>
      <c r="C30" s="5"/>
      <c r="D30" s="5"/>
      <c r="E30" s="5"/>
      <c r="F30" s="2">
        <f t="shared" si="0"/>
        <v>0</v>
      </c>
      <c r="G30" s="2"/>
    </row>
    <row r="31" spans="1:7" ht="18.75" x14ac:dyDescent="0.2">
      <c r="A31" s="63" t="s">
        <v>20</v>
      </c>
      <c r="B31" s="37">
        <v>47.17</v>
      </c>
      <c r="C31" s="5"/>
      <c r="D31" s="5"/>
      <c r="E31" s="37"/>
      <c r="F31" s="2">
        <f t="shared" si="0"/>
        <v>0</v>
      </c>
      <c r="G31" s="2"/>
    </row>
    <row r="32" spans="1:7" x14ac:dyDescent="0.2">
      <c r="A32" s="65" t="s">
        <v>21</v>
      </c>
      <c r="B32" s="5">
        <v>47.17</v>
      </c>
      <c r="C32" s="2"/>
      <c r="D32" s="2"/>
      <c r="E32" s="5"/>
      <c r="F32" s="2">
        <f t="shared" si="0"/>
        <v>0</v>
      </c>
      <c r="G32" s="2"/>
    </row>
    <row r="33" spans="1:7" x14ac:dyDescent="0.2">
      <c r="A33" s="65" t="s">
        <v>160</v>
      </c>
      <c r="B33" s="5"/>
      <c r="C33" s="23"/>
      <c r="D33" s="23"/>
      <c r="E33" s="5"/>
      <c r="F33" s="2"/>
      <c r="G33" s="2"/>
    </row>
    <row r="34" spans="1:7" x14ac:dyDescent="0.2">
      <c r="A34" s="65" t="s">
        <v>161</v>
      </c>
      <c r="B34" s="2">
        <v>3851.14</v>
      </c>
      <c r="C34" s="23">
        <v>3000</v>
      </c>
      <c r="D34" s="23">
        <v>4349.71</v>
      </c>
      <c r="E34" s="2">
        <v>4349.71</v>
      </c>
      <c r="F34" s="2">
        <f t="shared" si="0"/>
        <v>112.94603675794701</v>
      </c>
      <c r="G34" s="2">
        <f t="shared" si="1"/>
        <v>100</v>
      </c>
    </row>
    <row r="35" spans="1:7" ht="18.75" x14ac:dyDescent="0.2">
      <c r="A35" s="66" t="s">
        <v>162</v>
      </c>
      <c r="B35" s="28">
        <v>1539449.2</v>
      </c>
      <c r="C35" s="7">
        <v>1625894.53</v>
      </c>
      <c r="D35" s="7">
        <v>1681451.06</v>
      </c>
      <c r="E35" s="28">
        <v>1650019.73</v>
      </c>
      <c r="F35" s="7">
        <f t="shared" si="0"/>
        <v>107.18247344569734</v>
      </c>
      <c r="G35" s="7">
        <f t="shared" si="1"/>
        <v>98.130702061587201</v>
      </c>
    </row>
    <row r="36" spans="1:7" x14ac:dyDescent="0.2">
      <c r="A36" s="67"/>
      <c r="B36" s="23"/>
      <c r="C36" s="2"/>
      <c r="D36" s="2"/>
      <c r="E36" s="23"/>
      <c r="F36" s="2"/>
      <c r="G36" s="2"/>
    </row>
    <row r="37" spans="1:7" x14ac:dyDescent="0.2">
      <c r="A37" s="63" t="s">
        <v>22</v>
      </c>
      <c r="B37" s="2">
        <v>1527442.01</v>
      </c>
      <c r="C37" s="2">
        <v>1622494.53</v>
      </c>
      <c r="D37" s="2">
        <v>1681451.06</v>
      </c>
      <c r="E37" s="2">
        <v>1777484.7</v>
      </c>
      <c r="F37" s="2">
        <f t="shared" si="0"/>
        <v>116.37002834562603</v>
      </c>
      <c r="G37" s="2">
        <f t="shared" si="1"/>
        <v>105.71135504829977</v>
      </c>
    </row>
    <row r="38" spans="1:7" x14ac:dyDescent="0.2">
      <c r="A38" s="63" t="s">
        <v>23</v>
      </c>
      <c r="B38" s="2">
        <v>1418442.66</v>
      </c>
      <c r="C38" s="5">
        <v>1518400</v>
      </c>
      <c r="D38" s="5">
        <v>1558400</v>
      </c>
      <c r="E38" s="2">
        <v>1664515.99</v>
      </c>
      <c r="F38" s="2">
        <f t="shared" si="0"/>
        <v>117.34813376241802</v>
      </c>
      <c r="G38" s="2">
        <f t="shared" si="1"/>
        <v>106.80929093942507</v>
      </c>
    </row>
    <row r="39" spans="1:7" x14ac:dyDescent="0.2">
      <c r="A39" s="63" t="s">
        <v>24</v>
      </c>
      <c r="B39" s="2">
        <v>1177953.1299999999</v>
      </c>
      <c r="C39" s="2">
        <v>1270000</v>
      </c>
      <c r="D39" s="2">
        <v>1290000</v>
      </c>
      <c r="E39" s="2">
        <v>1374721.92</v>
      </c>
      <c r="F39" s="2">
        <f t="shared" si="0"/>
        <v>116.70429705467144</v>
      </c>
      <c r="G39" s="2">
        <f t="shared" si="1"/>
        <v>106.5675906976744</v>
      </c>
    </row>
    <row r="40" spans="1:7" x14ac:dyDescent="0.2">
      <c r="A40" s="65" t="s">
        <v>25</v>
      </c>
      <c r="B40" s="5">
        <v>1177953.1299999999</v>
      </c>
      <c r="C40" s="5">
        <v>1270000</v>
      </c>
      <c r="D40" s="5">
        <v>1290000</v>
      </c>
      <c r="E40" s="5">
        <v>1374721.92</v>
      </c>
      <c r="F40" s="2">
        <f t="shared" si="0"/>
        <v>116.70429705467144</v>
      </c>
      <c r="G40" s="2">
        <f t="shared" si="1"/>
        <v>106.5675906976744</v>
      </c>
    </row>
    <row r="41" spans="1:7" x14ac:dyDescent="0.2">
      <c r="A41" s="63" t="s">
        <v>26</v>
      </c>
      <c r="B41" s="2">
        <v>46127.16</v>
      </c>
      <c r="C41" s="2">
        <v>59400</v>
      </c>
      <c r="D41" s="2">
        <v>59400</v>
      </c>
      <c r="E41" s="2">
        <v>62964.94</v>
      </c>
      <c r="F41" s="2">
        <f t="shared" si="0"/>
        <v>136.50296267968807</v>
      </c>
      <c r="G41" s="2">
        <f t="shared" si="1"/>
        <v>106.0015824915825</v>
      </c>
    </row>
    <row r="42" spans="1:7" x14ac:dyDescent="0.2">
      <c r="A42" s="65" t="s">
        <v>27</v>
      </c>
      <c r="B42" s="5">
        <v>46127.16</v>
      </c>
      <c r="C42" s="5">
        <v>59400</v>
      </c>
      <c r="D42" s="5">
        <v>59400</v>
      </c>
      <c r="E42" s="5">
        <v>62964.94</v>
      </c>
      <c r="F42" s="2">
        <f t="shared" si="0"/>
        <v>136.50296267968807</v>
      </c>
      <c r="G42" s="2">
        <f t="shared" si="1"/>
        <v>106.0015824915825</v>
      </c>
    </row>
    <row r="43" spans="1:7" x14ac:dyDescent="0.2">
      <c r="A43" s="63" t="s">
        <v>28</v>
      </c>
      <c r="B43" s="2">
        <v>194362.37</v>
      </c>
      <c r="C43" s="2">
        <v>189000</v>
      </c>
      <c r="D43" s="2">
        <v>209000</v>
      </c>
      <c r="E43" s="2">
        <v>226829.13</v>
      </c>
      <c r="F43" s="2">
        <f t="shared" si="0"/>
        <v>116.70424166982529</v>
      </c>
      <c r="G43" s="2">
        <f t="shared" si="1"/>
        <v>108.53068421052632</v>
      </c>
    </row>
    <row r="44" spans="1:7" ht="19.5" x14ac:dyDescent="0.2">
      <c r="A44" s="65" t="s">
        <v>29</v>
      </c>
      <c r="B44" s="5">
        <v>194362.37</v>
      </c>
      <c r="C44" s="5">
        <v>189000</v>
      </c>
      <c r="D44" s="5">
        <v>209000</v>
      </c>
      <c r="E44" s="5">
        <v>226829.13</v>
      </c>
      <c r="F44" s="2">
        <f t="shared" si="0"/>
        <v>116.70424166982529</v>
      </c>
      <c r="G44" s="2">
        <f t="shared" si="1"/>
        <v>108.53068421052632</v>
      </c>
    </row>
    <row r="45" spans="1:7" x14ac:dyDescent="0.2">
      <c r="A45" s="65" t="s">
        <v>169</v>
      </c>
      <c r="B45" s="5"/>
      <c r="C45" s="2"/>
      <c r="D45" s="2"/>
      <c r="E45" s="5"/>
      <c r="F45" s="2"/>
      <c r="G45" s="2"/>
    </row>
    <row r="46" spans="1:7" x14ac:dyDescent="0.2">
      <c r="A46" s="65"/>
      <c r="B46" s="5"/>
      <c r="C46" s="2"/>
      <c r="D46" s="2"/>
      <c r="E46" s="5"/>
      <c r="F46" s="2"/>
      <c r="G46" s="2"/>
    </row>
    <row r="47" spans="1:7" x14ac:dyDescent="0.2">
      <c r="A47" s="63" t="s">
        <v>30</v>
      </c>
      <c r="B47" s="2">
        <v>107659.65</v>
      </c>
      <c r="C47" s="87">
        <v>102594.53</v>
      </c>
      <c r="D47" s="87">
        <v>113561.35</v>
      </c>
      <c r="E47" s="2">
        <v>111902.71</v>
      </c>
      <c r="F47" s="2">
        <f t="shared" si="0"/>
        <v>103.94117944838202</v>
      </c>
      <c r="G47" s="2">
        <f t="shared" si="1"/>
        <v>98.5394326502811</v>
      </c>
    </row>
    <row r="48" spans="1:7" x14ac:dyDescent="0.2">
      <c r="A48" s="65" t="s">
        <v>31</v>
      </c>
      <c r="B48" s="2">
        <v>35764.06</v>
      </c>
      <c r="C48" s="86">
        <v>36114</v>
      </c>
      <c r="D48" s="87">
        <v>33776.06</v>
      </c>
      <c r="E48" s="2">
        <v>35966.93</v>
      </c>
      <c r="F48" s="2">
        <f t="shared" si="0"/>
        <v>100.56724544137327</v>
      </c>
      <c r="G48" s="2">
        <f t="shared" si="1"/>
        <v>106.48645816001039</v>
      </c>
    </row>
    <row r="49" spans="1:7" x14ac:dyDescent="0.2">
      <c r="A49" s="65" t="s">
        <v>32</v>
      </c>
      <c r="B49" s="5">
        <v>8215.1299999999992</v>
      </c>
      <c r="C49" s="86">
        <v>9000</v>
      </c>
      <c r="D49" s="86">
        <v>8025.26</v>
      </c>
      <c r="E49" s="5">
        <v>7910.26</v>
      </c>
      <c r="F49" s="2">
        <f t="shared" si="0"/>
        <v>96.28892056486022</v>
      </c>
      <c r="G49" s="2">
        <f t="shared" si="1"/>
        <v>98.567024619763103</v>
      </c>
    </row>
    <row r="50" spans="1:7" ht="19.5" x14ac:dyDescent="0.2">
      <c r="A50" s="65" t="s">
        <v>33</v>
      </c>
      <c r="B50" s="5">
        <v>26418.48</v>
      </c>
      <c r="C50" s="86">
        <v>25514</v>
      </c>
      <c r="D50" s="86">
        <v>24255.88</v>
      </c>
      <c r="E50" s="5">
        <v>26411.75</v>
      </c>
      <c r="F50" s="2">
        <f t="shared" si="0"/>
        <v>99.974525407971996</v>
      </c>
      <c r="G50" s="2">
        <f t="shared" si="1"/>
        <v>108.88803044869944</v>
      </c>
    </row>
    <row r="51" spans="1:7" ht="19.5" x14ac:dyDescent="0.2">
      <c r="A51" s="65" t="s">
        <v>34</v>
      </c>
      <c r="B51" s="5">
        <v>1130.45</v>
      </c>
      <c r="C51" s="106">
        <v>1600</v>
      </c>
      <c r="D51" s="106">
        <v>1494.92</v>
      </c>
      <c r="E51" s="5">
        <v>1544.92</v>
      </c>
      <c r="F51" s="2">
        <f t="shared" si="0"/>
        <v>136.66416029014994</v>
      </c>
      <c r="G51" s="2">
        <f t="shared" si="1"/>
        <v>103.34466058384395</v>
      </c>
    </row>
    <row r="52" spans="1:7" ht="19.5" x14ac:dyDescent="0.2">
      <c r="A52" s="65" t="s">
        <v>183</v>
      </c>
      <c r="B52" s="5">
        <v>168.23</v>
      </c>
      <c r="C52" s="86"/>
      <c r="D52" s="20"/>
      <c r="E52" s="5">
        <v>100</v>
      </c>
      <c r="F52" s="2">
        <f t="shared" si="0"/>
        <v>59.442430006538672</v>
      </c>
      <c r="G52" s="2"/>
    </row>
    <row r="53" spans="1:7" ht="18.75" x14ac:dyDescent="0.2">
      <c r="A53" s="63" t="s">
        <v>35</v>
      </c>
      <c r="B53" s="2">
        <v>32015.23</v>
      </c>
      <c r="C53" s="87">
        <v>26480.53</v>
      </c>
      <c r="D53" s="87">
        <v>34516.31</v>
      </c>
      <c r="E53" s="2">
        <v>34505.26</v>
      </c>
      <c r="F53" s="2">
        <f t="shared" si="0"/>
        <v>107.77764207847329</v>
      </c>
      <c r="G53" s="2">
        <f t="shared" si="1"/>
        <v>99.967986149156744</v>
      </c>
    </row>
    <row r="54" spans="1:7" ht="19.5" x14ac:dyDescent="0.2">
      <c r="A54" s="65" t="s">
        <v>36</v>
      </c>
      <c r="B54" s="5">
        <v>8208.77</v>
      </c>
      <c r="C54" s="86">
        <v>5880.53</v>
      </c>
      <c r="D54" s="86">
        <v>8338.68</v>
      </c>
      <c r="E54" s="5">
        <v>8353.68</v>
      </c>
      <c r="F54" s="2">
        <f t="shared" si="0"/>
        <v>101.76530710447484</v>
      </c>
      <c r="G54" s="2">
        <f t="shared" si="1"/>
        <v>100.17988458604958</v>
      </c>
    </row>
    <row r="55" spans="1:7" x14ac:dyDescent="0.2">
      <c r="A55" s="65" t="s">
        <v>37</v>
      </c>
      <c r="B55" s="5">
        <v>4717.76</v>
      </c>
      <c r="C55" s="86">
        <v>3000</v>
      </c>
      <c r="D55" s="86">
        <v>7629.03</v>
      </c>
      <c r="E55" s="5">
        <v>7141.81</v>
      </c>
      <c r="F55" s="2">
        <f t="shared" si="0"/>
        <v>151.38137590721021</v>
      </c>
      <c r="G55" s="2">
        <f t="shared" si="1"/>
        <v>93.613604875062762</v>
      </c>
    </row>
    <row r="56" spans="1:7" x14ac:dyDescent="0.2">
      <c r="A56" s="65" t="s">
        <v>38</v>
      </c>
      <c r="B56" s="5">
        <v>13121.72</v>
      </c>
      <c r="C56" s="86">
        <v>14500</v>
      </c>
      <c r="D56" s="86">
        <v>12064.9</v>
      </c>
      <c r="E56" s="5">
        <v>12526.07</v>
      </c>
      <c r="F56" s="2">
        <f t="shared" si="0"/>
        <v>95.460579863005762</v>
      </c>
      <c r="G56" s="2">
        <f t="shared" si="1"/>
        <v>103.82241046341039</v>
      </c>
    </row>
    <row r="57" spans="1:7" ht="19.5" x14ac:dyDescent="0.2">
      <c r="A57" s="65" t="s">
        <v>39</v>
      </c>
      <c r="B57" s="5">
        <v>2452.27</v>
      </c>
      <c r="C57" s="86">
        <v>2000</v>
      </c>
      <c r="D57" s="86">
        <v>1482.31</v>
      </c>
      <c r="E57" s="5">
        <v>1482.31</v>
      </c>
      <c r="F57" s="2">
        <f t="shared" si="0"/>
        <v>60.446443499288414</v>
      </c>
      <c r="G57" s="2">
        <f t="shared" si="1"/>
        <v>100</v>
      </c>
    </row>
    <row r="58" spans="1:7" x14ac:dyDescent="0.2">
      <c r="A58" s="65" t="s">
        <v>40</v>
      </c>
      <c r="B58" s="5">
        <v>3514.71</v>
      </c>
      <c r="C58" s="106">
        <v>1100</v>
      </c>
      <c r="D58" s="106">
        <v>5001.3900000000003</v>
      </c>
      <c r="E58" s="5">
        <v>5001.3900000000003</v>
      </c>
      <c r="F58" s="2">
        <f t="shared" si="0"/>
        <v>142.29879563321015</v>
      </c>
      <c r="G58" s="2">
        <f t="shared" si="1"/>
        <v>100</v>
      </c>
    </row>
    <row r="59" spans="1:7" ht="19.5" x14ac:dyDescent="0.2">
      <c r="A59" s="65" t="s">
        <v>41</v>
      </c>
      <c r="B59" s="5"/>
      <c r="C59" s="86"/>
      <c r="D59" s="20"/>
      <c r="E59" s="5"/>
      <c r="F59" s="2"/>
      <c r="G59" s="2"/>
    </row>
    <row r="60" spans="1:7" x14ac:dyDescent="0.2">
      <c r="A60" s="63" t="s">
        <v>42</v>
      </c>
      <c r="B60" s="2">
        <v>27738.31</v>
      </c>
      <c r="C60" s="87">
        <v>29150</v>
      </c>
      <c r="D60" s="87">
        <v>33016.089999999997</v>
      </c>
      <c r="E60" s="2">
        <v>33376.22</v>
      </c>
      <c r="F60" s="2">
        <f t="shared" si="0"/>
        <v>120.32535507750832</v>
      </c>
      <c r="G60" s="2">
        <f t="shared" si="1"/>
        <v>101.09077119671046</v>
      </c>
    </row>
    <row r="61" spans="1:7" ht="19.5" x14ac:dyDescent="0.2">
      <c r="A61" s="65" t="s">
        <v>43</v>
      </c>
      <c r="B61" s="5">
        <v>1481.96</v>
      </c>
      <c r="C61" s="86">
        <v>1800</v>
      </c>
      <c r="D61" s="86">
        <v>1443.92</v>
      </c>
      <c r="E61" s="5">
        <v>1576.36</v>
      </c>
      <c r="F61" s="2">
        <f t="shared" si="0"/>
        <v>106.36994250856972</v>
      </c>
      <c r="G61" s="2">
        <f t="shared" si="1"/>
        <v>109.17225331043269</v>
      </c>
    </row>
    <row r="62" spans="1:7" ht="19.5" x14ac:dyDescent="0.2">
      <c r="A62" s="65" t="s">
        <v>44</v>
      </c>
      <c r="B62" s="5">
        <v>2211.15</v>
      </c>
      <c r="C62" s="86">
        <v>2000</v>
      </c>
      <c r="D62" s="86">
        <v>2032.98</v>
      </c>
      <c r="E62" s="5">
        <v>2115.9299999999998</v>
      </c>
      <c r="F62" s="2">
        <f t="shared" si="0"/>
        <v>95.69364357913301</v>
      </c>
      <c r="G62" s="2">
        <f t="shared" si="1"/>
        <v>104.08021721807394</v>
      </c>
    </row>
    <row r="63" spans="1:7" x14ac:dyDescent="0.2">
      <c r="A63" s="65" t="s">
        <v>45</v>
      </c>
      <c r="B63" s="5">
        <v>4693.74</v>
      </c>
      <c r="C63" s="86">
        <v>5200</v>
      </c>
      <c r="D63" s="86">
        <v>8822.34</v>
      </c>
      <c r="E63" s="5">
        <v>8967.11</v>
      </c>
      <c r="F63" s="2">
        <f t="shared" si="0"/>
        <v>191.04402885545431</v>
      </c>
      <c r="G63" s="2">
        <f t="shared" si="1"/>
        <v>101.64094786643906</v>
      </c>
    </row>
    <row r="64" spans="1:7" x14ac:dyDescent="0.2">
      <c r="A64" s="65" t="s">
        <v>100</v>
      </c>
      <c r="B64" s="5">
        <v>8102.53</v>
      </c>
      <c r="C64" s="86">
        <v>7750</v>
      </c>
      <c r="D64" s="86">
        <v>8435.25</v>
      </c>
      <c r="E64" s="5">
        <v>8435.25</v>
      </c>
      <c r="F64" s="2">
        <f t="shared" si="0"/>
        <v>104.10637171352653</v>
      </c>
      <c r="G64" s="2">
        <f t="shared" si="1"/>
        <v>100</v>
      </c>
    </row>
    <row r="65" spans="1:7" ht="19.5" x14ac:dyDescent="0.2">
      <c r="A65" s="65" t="s">
        <v>46</v>
      </c>
      <c r="B65" s="5">
        <v>2430</v>
      </c>
      <c r="C65" s="86">
        <v>4000</v>
      </c>
      <c r="D65" s="86">
        <v>3520</v>
      </c>
      <c r="E65" s="5">
        <v>3520</v>
      </c>
      <c r="F65" s="2">
        <f t="shared" si="0"/>
        <v>144.85596707818931</v>
      </c>
      <c r="G65" s="2">
        <f t="shared" si="1"/>
        <v>100</v>
      </c>
    </row>
    <row r="66" spans="1:7" x14ac:dyDescent="0.2">
      <c r="A66" s="65" t="s">
        <v>47</v>
      </c>
      <c r="B66" s="5">
        <v>1671.8</v>
      </c>
      <c r="C66" s="86">
        <v>1100</v>
      </c>
      <c r="D66" s="86">
        <v>1628.1</v>
      </c>
      <c r="E66" s="5">
        <v>1628.07</v>
      </c>
      <c r="F66" s="2">
        <f t="shared" si="0"/>
        <v>97.38425649001077</v>
      </c>
      <c r="G66" s="2">
        <f t="shared" si="1"/>
        <v>99.998157361341441</v>
      </c>
    </row>
    <row r="67" spans="1:7" x14ac:dyDescent="0.2">
      <c r="A67" s="65" t="s">
        <v>48</v>
      </c>
      <c r="B67" s="5">
        <v>6473.98</v>
      </c>
      <c r="C67" s="106">
        <v>6200</v>
      </c>
      <c r="D67" s="106">
        <v>6683.4</v>
      </c>
      <c r="E67" s="5">
        <v>6683.4</v>
      </c>
      <c r="F67" s="2">
        <f t="shared" si="0"/>
        <v>103.23479528821528</v>
      </c>
      <c r="G67" s="2">
        <f t="shared" si="1"/>
        <v>100</v>
      </c>
    </row>
    <row r="68" spans="1:7" x14ac:dyDescent="0.2">
      <c r="A68" s="65" t="s">
        <v>49</v>
      </c>
      <c r="B68" s="5">
        <v>673.15</v>
      </c>
      <c r="C68" s="86">
        <v>1100</v>
      </c>
      <c r="D68" s="86">
        <v>450.1</v>
      </c>
      <c r="E68" s="5">
        <v>451.76</v>
      </c>
      <c r="F68" s="2">
        <f t="shared" si="0"/>
        <v>67.111342197132885</v>
      </c>
      <c r="G68" s="2">
        <f t="shared" si="1"/>
        <v>100.36880693179293</v>
      </c>
    </row>
    <row r="69" spans="1:7" ht="18.75" x14ac:dyDescent="0.2">
      <c r="A69" s="63" t="s">
        <v>50</v>
      </c>
      <c r="B69" s="2">
        <v>12142.05</v>
      </c>
      <c r="C69" s="87">
        <v>10850</v>
      </c>
      <c r="D69" s="87">
        <v>11078.7</v>
      </c>
      <c r="E69" s="2">
        <v>8052.64</v>
      </c>
      <c r="F69" s="2">
        <f t="shared" si="0"/>
        <v>66.320267170700177</v>
      </c>
      <c r="G69" s="2">
        <f t="shared" si="1"/>
        <v>72.685784433191614</v>
      </c>
    </row>
    <row r="70" spans="1:7" ht="29.25" x14ac:dyDescent="0.2">
      <c r="A70" s="65" t="s">
        <v>51</v>
      </c>
      <c r="B70" s="5">
        <v>857.77</v>
      </c>
      <c r="C70" s="86"/>
      <c r="D70" s="86">
        <v>857.77</v>
      </c>
      <c r="E70" s="5">
        <v>857.77</v>
      </c>
      <c r="F70" s="2">
        <f t="shared" ref="F70:F96" si="2">E70/B70*100</f>
        <v>100</v>
      </c>
      <c r="G70" s="2">
        <f t="shared" ref="G70:G96" si="3">E70/D70*100</f>
        <v>100</v>
      </c>
    </row>
    <row r="71" spans="1:7" x14ac:dyDescent="0.2">
      <c r="A71" s="65" t="s">
        <v>52</v>
      </c>
      <c r="B71" s="5">
        <v>151.44</v>
      </c>
      <c r="C71" s="86">
        <v>330</v>
      </c>
      <c r="D71" s="86">
        <v>309.11</v>
      </c>
      <c r="E71" s="5">
        <v>309.11</v>
      </c>
      <c r="F71" s="2">
        <f t="shared" si="2"/>
        <v>204.11384046487058</v>
      </c>
      <c r="G71" s="2">
        <f t="shared" si="3"/>
        <v>100</v>
      </c>
    </row>
    <row r="72" spans="1:7" x14ac:dyDescent="0.2">
      <c r="A72" s="65" t="s">
        <v>53</v>
      </c>
      <c r="B72" s="5">
        <v>3452.59</v>
      </c>
      <c r="C72" s="86">
        <v>3000</v>
      </c>
      <c r="D72" s="86">
        <v>3412.31</v>
      </c>
      <c r="E72" s="5">
        <v>3412.31</v>
      </c>
      <c r="F72" s="2">
        <f t="shared" si="2"/>
        <v>98.833339608815407</v>
      </c>
      <c r="G72" s="2">
        <f t="shared" si="3"/>
        <v>100</v>
      </c>
    </row>
    <row r="73" spans="1:7" x14ac:dyDescent="0.2">
      <c r="A73" s="65" t="s">
        <v>170</v>
      </c>
      <c r="B73" s="5">
        <v>80</v>
      </c>
      <c r="C73" s="86">
        <v>120</v>
      </c>
      <c r="D73" s="86">
        <v>85</v>
      </c>
      <c r="E73" s="5">
        <v>85</v>
      </c>
      <c r="F73" s="2">
        <f t="shared" si="2"/>
        <v>106.25</v>
      </c>
      <c r="G73" s="2">
        <f t="shared" si="3"/>
        <v>100</v>
      </c>
    </row>
    <row r="74" spans="1:7" x14ac:dyDescent="0.2">
      <c r="A74" s="65" t="s">
        <v>205</v>
      </c>
      <c r="B74" s="5">
        <v>0</v>
      </c>
      <c r="C74" s="86"/>
      <c r="D74" s="86"/>
      <c r="E74" s="5"/>
      <c r="F74" s="2"/>
      <c r="G74" s="2"/>
    </row>
    <row r="75" spans="1:7" x14ac:dyDescent="0.2">
      <c r="A75" s="65" t="s">
        <v>54</v>
      </c>
      <c r="B75" s="5">
        <v>2030.63</v>
      </c>
      <c r="C75" s="86">
        <v>2000</v>
      </c>
      <c r="D75" s="86">
        <v>1000</v>
      </c>
      <c r="E75" s="5"/>
      <c r="F75" s="2">
        <f t="shared" si="2"/>
        <v>0</v>
      </c>
      <c r="G75" s="2">
        <f t="shared" si="3"/>
        <v>0</v>
      </c>
    </row>
    <row r="76" spans="1:7" ht="19.5" x14ac:dyDescent="0.2">
      <c r="A76" s="65" t="s">
        <v>55</v>
      </c>
      <c r="B76" s="5">
        <v>5569.62</v>
      </c>
      <c r="C76" s="86">
        <v>5400</v>
      </c>
      <c r="D76" s="86">
        <v>6678.7</v>
      </c>
      <c r="E76" s="5">
        <v>3388.45</v>
      </c>
      <c r="F76" s="2">
        <f t="shared" si="2"/>
        <v>60.838082310821918</v>
      </c>
      <c r="G76" s="2">
        <f t="shared" si="3"/>
        <v>50.735173012712053</v>
      </c>
    </row>
    <row r="77" spans="1:7" ht="0.75" hidden="1" customHeight="1" x14ac:dyDescent="0.2">
      <c r="A77" s="63" t="s">
        <v>158</v>
      </c>
      <c r="B77" s="5"/>
      <c r="C77" s="87">
        <v>1500</v>
      </c>
      <c r="D77" s="24">
        <v>1430</v>
      </c>
      <c r="E77" s="5"/>
      <c r="F77" s="2" t="e">
        <f t="shared" si="2"/>
        <v>#DIV/0!</v>
      </c>
      <c r="G77" s="2">
        <f t="shared" si="3"/>
        <v>0</v>
      </c>
    </row>
    <row r="78" spans="1:7" hidden="1" x14ac:dyDescent="0.2">
      <c r="A78" s="65" t="s">
        <v>159</v>
      </c>
      <c r="B78" s="5"/>
      <c r="C78" s="86"/>
      <c r="D78" s="20"/>
      <c r="E78" s="5"/>
      <c r="F78" s="2" t="e">
        <f t="shared" si="2"/>
        <v>#DIV/0!</v>
      </c>
      <c r="G78" s="2" t="e">
        <f t="shared" si="3"/>
        <v>#DIV/0!</v>
      </c>
    </row>
    <row r="79" spans="1:7" s="8" customFormat="1" ht="18.75" x14ac:dyDescent="0.2">
      <c r="A79" s="63" t="s">
        <v>201</v>
      </c>
      <c r="B79" s="2">
        <v>1339.7</v>
      </c>
      <c r="C79" s="37">
        <v>1500</v>
      </c>
      <c r="D79" s="2">
        <v>1430</v>
      </c>
      <c r="E79" s="2">
        <v>1430</v>
      </c>
      <c r="F79" s="2">
        <f t="shared" si="2"/>
        <v>106.74031499589461</v>
      </c>
      <c r="G79" s="2">
        <f t="shared" si="3"/>
        <v>100</v>
      </c>
    </row>
    <row r="80" spans="1:7" x14ac:dyDescent="0.2">
      <c r="A80" s="63" t="s">
        <v>157</v>
      </c>
      <c r="B80" s="2"/>
      <c r="C80" s="37"/>
      <c r="D80" s="2"/>
      <c r="E80" s="2"/>
      <c r="F80" s="2"/>
      <c r="G80" s="2"/>
    </row>
    <row r="81" spans="1:7" x14ac:dyDescent="0.2">
      <c r="A81" s="63" t="s">
        <v>56</v>
      </c>
      <c r="B81" s="2"/>
      <c r="C81" s="37"/>
      <c r="D81" s="2"/>
      <c r="E81" s="2"/>
      <c r="F81" s="2"/>
      <c r="G81" s="2"/>
    </row>
    <row r="82" spans="1:7" x14ac:dyDescent="0.2">
      <c r="A82" s="65" t="s">
        <v>57</v>
      </c>
      <c r="B82" s="2"/>
      <c r="C82" s="37"/>
      <c r="D82" s="2"/>
      <c r="E82" s="2"/>
      <c r="F82" s="2"/>
      <c r="G82" s="2"/>
    </row>
    <row r="83" spans="1:7" ht="18.75" x14ac:dyDescent="0.2">
      <c r="A83" s="63" t="s">
        <v>58</v>
      </c>
      <c r="B83" s="2">
        <v>7657.48</v>
      </c>
      <c r="C83" s="37">
        <v>3400</v>
      </c>
      <c r="D83" s="2">
        <v>7969.71</v>
      </c>
      <c r="E83" s="2">
        <v>3539.07</v>
      </c>
      <c r="F83" s="2">
        <f t="shared" si="2"/>
        <v>46.217162826412874</v>
      </c>
      <c r="G83" s="2">
        <f t="shared" si="3"/>
        <v>44.406509145251214</v>
      </c>
    </row>
    <row r="84" spans="1:7" ht="18.75" x14ac:dyDescent="0.2">
      <c r="A84" s="63" t="s">
        <v>153</v>
      </c>
      <c r="B84" s="2"/>
      <c r="C84" s="37"/>
      <c r="D84" s="2"/>
      <c r="E84" s="2"/>
      <c r="F84" s="2"/>
      <c r="G84" s="2"/>
    </row>
    <row r="85" spans="1:7" x14ac:dyDescent="0.2">
      <c r="A85" s="63" t="s">
        <v>154</v>
      </c>
      <c r="B85" s="2"/>
      <c r="C85" s="37"/>
      <c r="D85" s="2"/>
      <c r="E85" s="2"/>
      <c r="F85" s="2"/>
      <c r="G85" s="2"/>
    </row>
    <row r="86" spans="1:7" x14ac:dyDescent="0.2">
      <c r="A86" s="65" t="s">
        <v>155</v>
      </c>
      <c r="B86" s="2"/>
      <c r="C86" s="37"/>
      <c r="D86" s="2"/>
      <c r="E86" s="2"/>
      <c r="F86" s="2"/>
      <c r="G86" s="2"/>
    </row>
    <row r="87" spans="1:7" ht="18.75" x14ac:dyDescent="0.2">
      <c r="A87" s="63" t="s">
        <v>59</v>
      </c>
      <c r="B87" s="2">
        <v>7657.48</v>
      </c>
      <c r="C87" s="106">
        <v>3400</v>
      </c>
      <c r="D87" s="2">
        <v>7969.71</v>
      </c>
      <c r="E87" s="2">
        <v>3539.07</v>
      </c>
      <c r="F87" s="2">
        <f t="shared" si="2"/>
        <v>46.217162826412874</v>
      </c>
      <c r="G87" s="2">
        <f t="shared" si="3"/>
        <v>44.406509145251214</v>
      </c>
    </row>
    <row r="88" spans="1:7" x14ac:dyDescent="0.2">
      <c r="A88" s="63" t="s">
        <v>60</v>
      </c>
      <c r="B88" s="2">
        <v>6380</v>
      </c>
      <c r="C88" s="37"/>
      <c r="D88" s="2">
        <v>3969.71</v>
      </c>
      <c r="E88" s="2"/>
      <c r="F88" s="2">
        <f t="shared" si="2"/>
        <v>0</v>
      </c>
      <c r="G88" s="2">
        <f t="shared" si="3"/>
        <v>0</v>
      </c>
    </row>
    <row r="89" spans="1:7" x14ac:dyDescent="0.2">
      <c r="A89" s="65" t="s">
        <v>61</v>
      </c>
      <c r="B89" s="5">
        <v>5690</v>
      </c>
      <c r="C89" s="86">
        <v>3400</v>
      </c>
      <c r="D89" s="20">
        <v>2070</v>
      </c>
      <c r="E89" s="5">
        <v>2695</v>
      </c>
      <c r="F89" s="2">
        <f t="shared" si="2"/>
        <v>47.363796133567668</v>
      </c>
      <c r="G89" s="2">
        <f t="shared" si="3"/>
        <v>130.19323671497585</v>
      </c>
    </row>
    <row r="90" spans="1:7" x14ac:dyDescent="0.2">
      <c r="A90" s="65" t="s">
        <v>62</v>
      </c>
      <c r="B90" s="2"/>
      <c r="C90" s="166"/>
      <c r="D90" s="21"/>
      <c r="E90" s="2"/>
      <c r="F90" s="2"/>
      <c r="G90" s="2"/>
    </row>
    <row r="91" spans="1:7" x14ac:dyDescent="0.2">
      <c r="A91" s="65" t="s">
        <v>63</v>
      </c>
      <c r="B91" s="5"/>
      <c r="C91" s="166"/>
      <c r="D91" s="86"/>
      <c r="E91" s="5"/>
      <c r="F91" s="2"/>
      <c r="G91" s="2"/>
    </row>
    <row r="92" spans="1:7" x14ac:dyDescent="0.2">
      <c r="A92" s="65" t="s">
        <v>156</v>
      </c>
      <c r="B92" s="5"/>
      <c r="C92" s="86"/>
      <c r="D92" s="20"/>
      <c r="E92" s="5"/>
      <c r="F92" s="2"/>
      <c r="G92" s="2"/>
    </row>
    <row r="93" spans="1:7" x14ac:dyDescent="0.2">
      <c r="A93" s="65" t="s">
        <v>168</v>
      </c>
      <c r="B93" s="5">
        <v>690</v>
      </c>
      <c r="C93" s="87"/>
      <c r="D93" s="86">
        <v>1899.71</v>
      </c>
      <c r="E93" s="5">
        <v>0</v>
      </c>
      <c r="F93" s="2">
        <f t="shared" si="2"/>
        <v>0</v>
      </c>
      <c r="G93" s="2">
        <f t="shared" si="3"/>
        <v>0</v>
      </c>
    </row>
    <row r="94" spans="1:7" ht="19.5" x14ac:dyDescent="0.2">
      <c r="A94" s="65" t="s">
        <v>64</v>
      </c>
      <c r="B94" s="5"/>
      <c r="C94" s="86"/>
      <c r="D94" s="86"/>
      <c r="E94" s="5"/>
      <c r="F94" s="2"/>
      <c r="G94" s="2"/>
    </row>
    <row r="95" spans="1:7" ht="18.75" x14ac:dyDescent="0.2">
      <c r="A95" s="63" t="s">
        <v>65</v>
      </c>
      <c r="B95" s="2">
        <v>1277.48</v>
      </c>
      <c r="C95" s="167"/>
      <c r="D95" s="169">
        <v>4000</v>
      </c>
      <c r="E95" s="2">
        <v>844.07</v>
      </c>
      <c r="F95" s="2">
        <f t="shared" si="2"/>
        <v>66.07305006732004</v>
      </c>
      <c r="G95" s="2">
        <f t="shared" si="3"/>
        <v>21.101750000000003</v>
      </c>
    </row>
    <row r="96" spans="1:7" x14ac:dyDescent="0.2">
      <c r="A96" s="65" t="s">
        <v>66</v>
      </c>
      <c r="B96" s="5">
        <v>1277.48</v>
      </c>
      <c r="C96" s="86"/>
      <c r="D96" s="86">
        <v>4000</v>
      </c>
      <c r="E96" s="5">
        <v>844.07</v>
      </c>
      <c r="F96" s="2">
        <f t="shared" si="2"/>
        <v>66.07305006732004</v>
      </c>
      <c r="G96" s="2">
        <f t="shared" si="3"/>
        <v>21.101750000000003</v>
      </c>
    </row>
    <row r="97" spans="1:7" x14ac:dyDescent="0.2">
      <c r="A97" s="66" t="s">
        <v>67</v>
      </c>
      <c r="B97" s="7">
        <v>1535099.49</v>
      </c>
      <c r="C97" s="170">
        <v>1625894.53</v>
      </c>
      <c r="D97" s="171">
        <v>1681451.06</v>
      </c>
      <c r="E97" s="7">
        <v>1781387.77</v>
      </c>
      <c r="F97" s="7">
        <v>116.04</v>
      </c>
      <c r="G97" s="7">
        <v>105.94</v>
      </c>
    </row>
    <row r="98" spans="1:7" ht="0.75" hidden="1" customHeight="1" x14ac:dyDescent="0.2">
      <c r="B98" s="5"/>
      <c r="C98" s="166"/>
      <c r="D98" s="22"/>
      <c r="E98" s="5"/>
      <c r="F98" s="5"/>
      <c r="G98" s="5"/>
    </row>
    <row r="99" spans="1:7" hidden="1" x14ac:dyDescent="0.2">
      <c r="B99" s="7"/>
      <c r="C99" s="105"/>
      <c r="D99" s="7"/>
      <c r="E99" s="7"/>
      <c r="F99" s="7"/>
      <c r="G99" s="7"/>
    </row>
    <row r="100" spans="1:7" x14ac:dyDescent="0.2">
      <c r="C100" s="168"/>
    </row>
    <row r="101" spans="1:7" x14ac:dyDescent="0.2">
      <c r="C101" s="168"/>
    </row>
    <row r="102" spans="1:7" x14ac:dyDescent="0.2">
      <c r="D102" s="19"/>
    </row>
    <row r="103" spans="1:7" x14ac:dyDescent="0.2">
      <c r="B103" s="19"/>
      <c r="C103" s="19"/>
      <c r="D103" s="19"/>
      <c r="E103" s="19"/>
    </row>
  </sheetData>
  <mergeCells count="1">
    <mergeCell ref="B1:G1"/>
  </mergeCells>
  <pageMargins left="0.4" right="0.2" top="1" bottom="0.57999999999999996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workbookViewId="0">
      <selection sqref="A1:F1"/>
    </sheetView>
  </sheetViews>
  <sheetFormatPr defaultRowHeight="11.25" x14ac:dyDescent="0.15"/>
  <cols>
    <col min="1" max="1" width="37" style="26" customWidth="1"/>
    <col min="2" max="2" width="13.85546875" style="26" customWidth="1"/>
    <col min="3" max="3" width="14.5703125" style="26" customWidth="1"/>
    <col min="4" max="4" width="13.28515625" style="26" customWidth="1"/>
    <col min="5" max="5" width="15.28515625" style="26" customWidth="1"/>
    <col min="6" max="7" width="7.28515625" style="26" customWidth="1"/>
    <col min="8" max="16384" width="9.140625" style="26"/>
  </cols>
  <sheetData>
    <row r="1" spans="1:7" ht="15.75" customHeight="1" x14ac:dyDescent="0.15">
      <c r="A1" s="183" t="s">
        <v>250</v>
      </c>
      <c r="B1" s="184"/>
      <c r="C1" s="184"/>
      <c r="D1" s="184"/>
      <c r="E1" s="184"/>
      <c r="F1" s="184"/>
    </row>
    <row r="2" spans="1:7" ht="24.75" thickBot="1" x14ac:dyDescent="0.2">
      <c r="A2" s="74" t="s">
        <v>0</v>
      </c>
      <c r="B2" s="75" t="s">
        <v>231</v>
      </c>
      <c r="C2" s="75" t="s">
        <v>232</v>
      </c>
      <c r="D2" s="75" t="s">
        <v>233</v>
      </c>
      <c r="E2" s="75" t="s">
        <v>234</v>
      </c>
      <c r="F2" s="75" t="s">
        <v>2</v>
      </c>
      <c r="G2" s="75" t="s">
        <v>3</v>
      </c>
    </row>
    <row r="3" spans="1:7" ht="12" x14ac:dyDescent="0.2">
      <c r="A3" s="68" t="s">
        <v>173</v>
      </c>
      <c r="B3" s="27">
        <v>2820.47</v>
      </c>
      <c r="C3" s="27"/>
      <c r="D3" s="27">
        <v>2610.7800000000002</v>
      </c>
      <c r="E3" s="27">
        <v>2610.75</v>
      </c>
      <c r="F3" s="38">
        <f>E3/B3*100</f>
        <v>92.564359840735762</v>
      </c>
      <c r="G3" s="46">
        <f>E3/D3*100</f>
        <v>99.998850918116418</v>
      </c>
    </row>
    <row r="4" spans="1:7" ht="12" x14ac:dyDescent="0.2">
      <c r="A4" s="68" t="s">
        <v>172</v>
      </c>
      <c r="B4" s="27">
        <v>0</v>
      </c>
      <c r="C4" s="27"/>
      <c r="D4" s="27">
        <v>380.48</v>
      </c>
      <c r="E4" s="27"/>
      <c r="F4" s="38"/>
      <c r="G4" s="46">
        <f t="shared" ref="G4:G15" si="0">E4/D4*100</f>
        <v>0</v>
      </c>
    </row>
    <row r="5" spans="1:7" ht="12" x14ac:dyDescent="0.2">
      <c r="A5" s="68" t="s">
        <v>246</v>
      </c>
      <c r="B5" s="27">
        <v>704.5</v>
      </c>
      <c r="C5" s="27"/>
      <c r="D5" s="27">
        <v>1406.25</v>
      </c>
      <c r="E5" s="27">
        <v>1406.25</v>
      </c>
      <c r="F5" s="38">
        <f t="shared" ref="F5:F15" si="1">E5/B5*100</f>
        <v>199.60965223562809</v>
      </c>
      <c r="G5" s="46">
        <f t="shared" si="0"/>
        <v>100</v>
      </c>
    </row>
    <row r="6" spans="1:7" ht="12" x14ac:dyDescent="0.2">
      <c r="A6" s="68" t="s">
        <v>247</v>
      </c>
      <c r="B6" s="27"/>
      <c r="C6" s="27"/>
      <c r="D6" s="27">
        <v>271.89999999999998</v>
      </c>
      <c r="E6" s="27">
        <v>271.89999999999998</v>
      </c>
      <c r="F6" s="38"/>
      <c r="G6" s="46">
        <f t="shared" si="0"/>
        <v>100</v>
      </c>
    </row>
    <row r="7" spans="1:7" ht="24" x14ac:dyDescent="0.2">
      <c r="A7" s="68" t="s">
        <v>136</v>
      </c>
      <c r="B7" s="27">
        <v>1722.05</v>
      </c>
      <c r="C7" s="27">
        <v>1800</v>
      </c>
      <c r="D7" s="27">
        <v>1800</v>
      </c>
      <c r="E7" s="27">
        <v>447.93</v>
      </c>
      <c r="F7" s="38">
        <f t="shared" si="1"/>
        <v>26.011439853662786</v>
      </c>
      <c r="G7" s="46">
        <f t="shared" si="0"/>
        <v>24.885000000000002</v>
      </c>
    </row>
    <row r="8" spans="1:7" ht="24" x14ac:dyDescent="0.2">
      <c r="A8" s="68" t="s">
        <v>137</v>
      </c>
      <c r="B8" s="27"/>
      <c r="C8" s="27">
        <v>300</v>
      </c>
      <c r="D8" s="27">
        <v>300</v>
      </c>
      <c r="E8" s="27"/>
      <c r="F8" s="38"/>
      <c r="G8" s="46">
        <f t="shared" si="0"/>
        <v>0</v>
      </c>
    </row>
    <row r="9" spans="1:7" ht="12" x14ac:dyDescent="0.2">
      <c r="A9" s="68" t="s">
        <v>138</v>
      </c>
      <c r="B9" s="27">
        <v>3851.14</v>
      </c>
      <c r="C9" s="27">
        <v>3000</v>
      </c>
      <c r="D9" s="27">
        <v>4349.71</v>
      </c>
      <c r="E9" s="27">
        <v>4349.71</v>
      </c>
      <c r="F9" s="38">
        <f t="shared" si="1"/>
        <v>112.94603675794701</v>
      </c>
      <c r="G9" s="46">
        <f t="shared" si="0"/>
        <v>100</v>
      </c>
    </row>
    <row r="10" spans="1:7" ht="12" x14ac:dyDescent="0.2">
      <c r="A10" s="68" t="s">
        <v>139</v>
      </c>
      <c r="B10" s="27">
        <v>99637.82</v>
      </c>
      <c r="C10" s="27">
        <v>94294.53</v>
      </c>
      <c r="D10" s="27">
        <v>100905.43</v>
      </c>
      <c r="E10" s="27">
        <v>100905.43</v>
      </c>
      <c r="F10" s="38">
        <f t="shared" si="1"/>
        <v>101.27221771813151</v>
      </c>
      <c r="G10" s="46">
        <f t="shared" si="0"/>
        <v>100</v>
      </c>
    </row>
    <row r="11" spans="1:7" ht="12" x14ac:dyDescent="0.2">
      <c r="A11" s="68" t="s">
        <v>140</v>
      </c>
      <c r="B11" s="27">
        <v>1425288.7</v>
      </c>
      <c r="C11" s="27">
        <v>1523000</v>
      </c>
      <c r="D11" s="27">
        <v>1563930</v>
      </c>
      <c r="E11" s="27">
        <v>1534693.3</v>
      </c>
      <c r="F11" s="38">
        <f t="shared" si="1"/>
        <v>107.67596066677581</v>
      </c>
      <c r="G11" s="46">
        <f t="shared" si="0"/>
        <v>98.130562109557346</v>
      </c>
    </row>
    <row r="12" spans="1:7" ht="12" x14ac:dyDescent="0.2">
      <c r="A12" s="68" t="s">
        <v>141</v>
      </c>
      <c r="B12" s="27">
        <v>1957.35</v>
      </c>
      <c r="C12" s="27"/>
      <c r="D12" s="27">
        <v>1996.51</v>
      </c>
      <c r="E12" s="27">
        <v>1554.46</v>
      </c>
      <c r="F12" s="38">
        <f t="shared" si="1"/>
        <v>79.416558101514809</v>
      </c>
      <c r="G12" s="46">
        <f t="shared" si="0"/>
        <v>77.858863717186495</v>
      </c>
    </row>
    <row r="13" spans="1:7" ht="12" x14ac:dyDescent="0.2">
      <c r="A13" s="68" t="s">
        <v>142</v>
      </c>
      <c r="B13" s="27">
        <v>3420</v>
      </c>
      <c r="C13" s="27">
        <v>3500</v>
      </c>
      <c r="D13" s="27">
        <v>3500</v>
      </c>
      <c r="E13" s="27">
        <v>3780</v>
      </c>
      <c r="F13" s="38">
        <f t="shared" si="1"/>
        <v>110.5263157894737</v>
      </c>
      <c r="G13" s="46">
        <f t="shared" si="0"/>
        <v>108</v>
      </c>
    </row>
    <row r="14" spans="1:7" ht="12" x14ac:dyDescent="0.2">
      <c r="A14" s="71" t="s">
        <v>144</v>
      </c>
      <c r="B14" s="27">
        <v>47.17</v>
      </c>
      <c r="C14" s="27"/>
      <c r="D14" s="27"/>
      <c r="E14" s="27"/>
      <c r="F14" s="38">
        <f t="shared" si="1"/>
        <v>0</v>
      </c>
      <c r="G14" s="46"/>
    </row>
    <row r="15" spans="1:7" ht="12" x14ac:dyDescent="0.2">
      <c r="A15" s="69" t="s">
        <v>143</v>
      </c>
      <c r="B15" s="27">
        <f>SUM(B3:B14)</f>
        <v>1539449.2</v>
      </c>
      <c r="C15" s="27">
        <f>SUM(C3:C14)</f>
        <v>1625894.53</v>
      </c>
      <c r="D15" s="27">
        <f>SUM(D3:D14)</f>
        <v>1681451.06</v>
      </c>
      <c r="E15" s="27">
        <f>SUM(E3:E14)</f>
        <v>1650019.73</v>
      </c>
      <c r="F15" s="38">
        <f t="shared" si="1"/>
        <v>107.18247344569734</v>
      </c>
      <c r="G15" s="46">
        <f t="shared" si="0"/>
        <v>98.130702061587201</v>
      </c>
    </row>
    <row r="16" spans="1:7" x14ac:dyDescent="0.15">
      <c r="A16" s="72"/>
    </row>
    <row r="17" spans="1:13" ht="15" customHeight="1" x14ac:dyDescent="0.15">
      <c r="A17" s="72"/>
    </row>
    <row r="18" spans="1:13" ht="27" customHeight="1" thickBot="1" x14ac:dyDescent="0.25">
      <c r="A18" s="73" t="s">
        <v>235</v>
      </c>
      <c r="B18" s="40"/>
    </row>
    <row r="19" spans="1:13" ht="16.5" hidden="1" customHeight="1" thickBot="1" x14ac:dyDescent="0.2">
      <c r="A19" s="72"/>
      <c r="M19" s="29"/>
    </row>
    <row r="20" spans="1:13" ht="45.75" thickBot="1" x14ac:dyDescent="0.2">
      <c r="A20" s="70" t="s">
        <v>0</v>
      </c>
      <c r="B20" s="25" t="s">
        <v>236</v>
      </c>
      <c r="C20" s="25" t="s">
        <v>232</v>
      </c>
      <c r="D20" s="25" t="s">
        <v>233</v>
      </c>
      <c r="E20" s="25" t="s">
        <v>237</v>
      </c>
      <c r="F20" s="25" t="s">
        <v>2</v>
      </c>
      <c r="G20" s="25" t="s">
        <v>3</v>
      </c>
    </row>
    <row r="21" spans="1:13" ht="12" x14ac:dyDescent="0.2">
      <c r="A21" s="68" t="s">
        <v>173</v>
      </c>
      <c r="B21" s="46">
        <v>2820.47</v>
      </c>
      <c r="C21" s="46"/>
      <c r="D21" s="27">
        <v>2610.7800000000002</v>
      </c>
      <c r="E21" s="46">
        <v>2610.75</v>
      </c>
      <c r="F21" s="175">
        <f>E21/B21*100</f>
        <v>92.564359840735762</v>
      </c>
      <c r="G21" s="175">
        <f>E21/D21*100</f>
        <v>99.998850918116418</v>
      </c>
    </row>
    <row r="22" spans="1:13" ht="12" x14ac:dyDescent="0.2">
      <c r="A22" s="68" t="s">
        <v>174</v>
      </c>
      <c r="B22" s="46">
        <v>0</v>
      </c>
      <c r="C22" s="46"/>
      <c r="D22" s="27">
        <v>380.48</v>
      </c>
      <c r="E22" s="46">
        <v>0</v>
      </c>
      <c r="F22" s="175"/>
      <c r="G22" s="175">
        <f t="shared" ref="G22:G33" si="2">E22/D22*100</f>
        <v>0</v>
      </c>
    </row>
    <row r="23" spans="1:13" ht="12" x14ac:dyDescent="0.2">
      <c r="A23" s="68" t="s">
        <v>246</v>
      </c>
      <c r="B23" s="46">
        <v>704.5</v>
      </c>
      <c r="C23" s="27"/>
      <c r="D23" s="27">
        <v>1678.15</v>
      </c>
      <c r="E23" s="46">
        <v>1406.25</v>
      </c>
      <c r="F23" s="175">
        <f t="shared" ref="F23:F33" si="3">E23/B23*100</f>
        <v>199.60965223562809</v>
      </c>
      <c r="G23" s="175">
        <f t="shared" si="2"/>
        <v>83.797634299675224</v>
      </c>
    </row>
    <row r="24" spans="1:13" ht="12" x14ac:dyDescent="0.2">
      <c r="A24" s="68" t="s">
        <v>247</v>
      </c>
      <c r="B24" s="46"/>
      <c r="C24" s="27"/>
      <c r="D24" s="27"/>
      <c r="E24" s="46">
        <v>271.89999999999998</v>
      </c>
      <c r="F24" s="175"/>
      <c r="G24" s="175"/>
    </row>
    <row r="25" spans="1:13" ht="24" x14ac:dyDescent="0.2">
      <c r="A25" s="68" t="s">
        <v>136</v>
      </c>
      <c r="B25" s="39">
        <v>1210.04</v>
      </c>
      <c r="C25" s="27">
        <v>1800</v>
      </c>
      <c r="D25" s="27">
        <v>1800</v>
      </c>
      <c r="E25" s="39">
        <v>83.75</v>
      </c>
      <c r="F25" s="175">
        <f t="shared" si="3"/>
        <v>6.9212588013619385</v>
      </c>
      <c r="G25" s="175">
        <f t="shared" si="2"/>
        <v>4.6527777777777777</v>
      </c>
    </row>
    <row r="26" spans="1:13" ht="24" x14ac:dyDescent="0.2">
      <c r="A26" s="68" t="s">
        <v>137</v>
      </c>
      <c r="B26" s="46">
        <v>0</v>
      </c>
      <c r="C26" s="27">
        <v>300</v>
      </c>
      <c r="D26" s="27">
        <v>300</v>
      </c>
      <c r="E26" s="46"/>
      <c r="F26" s="175"/>
      <c r="G26" s="175">
        <f t="shared" si="2"/>
        <v>0</v>
      </c>
    </row>
    <row r="27" spans="1:13" ht="12" x14ac:dyDescent="0.2">
      <c r="A27" s="68" t="s">
        <v>138</v>
      </c>
      <c r="B27" s="88">
        <v>3754.07</v>
      </c>
      <c r="C27" s="27">
        <v>3000</v>
      </c>
      <c r="D27" s="27">
        <v>4349.71</v>
      </c>
      <c r="E27" s="88">
        <v>2483.52</v>
      </c>
      <c r="F27" s="175">
        <f t="shared" si="3"/>
        <v>66.155399339916414</v>
      </c>
      <c r="G27" s="175">
        <f t="shared" si="2"/>
        <v>57.096220207783965</v>
      </c>
    </row>
    <row r="28" spans="1:13" ht="12" x14ac:dyDescent="0.2">
      <c r="A28" s="68" t="s">
        <v>139</v>
      </c>
      <c r="B28" s="46">
        <v>99637.82</v>
      </c>
      <c r="C28" s="27">
        <v>94294.53</v>
      </c>
      <c r="D28" s="27">
        <v>100905.43</v>
      </c>
      <c r="E28" s="46">
        <v>101864.29</v>
      </c>
      <c r="F28" s="175">
        <f t="shared" si="3"/>
        <v>102.23456314078328</v>
      </c>
      <c r="G28" s="175">
        <f t="shared" si="2"/>
        <v>100.95025609622792</v>
      </c>
    </row>
    <row r="29" spans="1:13" ht="12.75" x14ac:dyDescent="0.2">
      <c r="A29" s="68" t="s">
        <v>140</v>
      </c>
      <c r="B29" s="78">
        <v>1422641.04</v>
      </c>
      <c r="C29" s="27">
        <v>1523000</v>
      </c>
      <c r="D29" s="27">
        <v>1563930</v>
      </c>
      <c r="E29" s="78">
        <v>1668612.89</v>
      </c>
      <c r="F29" s="175">
        <f t="shared" si="3"/>
        <v>117.28980417997781</v>
      </c>
      <c r="G29" s="175">
        <f t="shared" si="2"/>
        <v>106.6935789965024</v>
      </c>
    </row>
    <row r="30" spans="1:13" ht="12" x14ac:dyDescent="0.2">
      <c r="A30" s="68" t="s">
        <v>141</v>
      </c>
      <c r="B30" s="46">
        <v>1957.35</v>
      </c>
      <c r="C30" s="27"/>
      <c r="D30" s="27">
        <v>1996.51</v>
      </c>
      <c r="E30" s="46">
        <v>1554.46</v>
      </c>
      <c r="F30" s="175">
        <f t="shared" si="3"/>
        <v>79.416558101514809</v>
      </c>
      <c r="G30" s="175">
        <f t="shared" si="2"/>
        <v>77.858863717186495</v>
      </c>
    </row>
    <row r="31" spans="1:13" ht="12.75" x14ac:dyDescent="0.2">
      <c r="A31" s="68" t="s">
        <v>142</v>
      </c>
      <c r="B31" s="78">
        <v>2374.1999999999998</v>
      </c>
      <c r="C31" s="27">
        <v>3500</v>
      </c>
      <c r="D31" s="27">
        <v>3500</v>
      </c>
      <c r="E31" s="78">
        <v>2500</v>
      </c>
      <c r="F31" s="175">
        <f t="shared" si="3"/>
        <v>105.29862690590515</v>
      </c>
      <c r="G31" s="175">
        <f t="shared" si="2"/>
        <v>71.428571428571431</v>
      </c>
    </row>
    <row r="32" spans="1:13" ht="12" x14ac:dyDescent="0.2">
      <c r="A32" s="71" t="s">
        <v>144</v>
      </c>
      <c r="B32" s="46">
        <v>0</v>
      </c>
      <c r="C32" s="27"/>
      <c r="D32" s="27"/>
      <c r="E32" s="46"/>
      <c r="F32" s="175"/>
      <c r="G32" s="175"/>
    </row>
    <row r="33" spans="1:7" ht="12" x14ac:dyDescent="0.2">
      <c r="A33" s="69" t="s">
        <v>167</v>
      </c>
      <c r="B33" s="46">
        <f>SUM(B21:B32)</f>
        <v>1535099.49</v>
      </c>
      <c r="C33" s="46">
        <f>SUM(C25:C32)</f>
        <v>1625894.53</v>
      </c>
      <c r="D33" s="27">
        <f>SUM(D21:D32)</f>
        <v>1681451.06</v>
      </c>
      <c r="E33" s="46">
        <f>SUM(E21:E32)</f>
        <v>1781387.8099999998</v>
      </c>
      <c r="F33" s="175">
        <f t="shared" si="3"/>
        <v>116.04380182550904</v>
      </c>
      <c r="G33" s="175">
        <f t="shared" si="2"/>
        <v>105.94348252990484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tabSelected="1" workbookViewId="0">
      <selection sqref="A1:H1"/>
    </sheetView>
  </sheetViews>
  <sheetFormatPr defaultColWidth="19.28515625" defaultRowHeight="15" x14ac:dyDescent="0.25"/>
  <cols>
    <col min="1" max="1" width="15.42578125" style="117" customWidth="1"/>
    <col min="2" max="2" width="18.28515625" style="117" customWidth="1"/>
    <col min="3" max="3" width="17.42578125" style="117" customWidth="1"/>
    <col min="4" max="4" width="19.28515625" style="117"/>
    <col min="5" max="5" width="16.5703125" style="117" customWidth="1"/>
    <col min="6" max="6" width="17.28515625" style="117" customWidth="1"/>
    <col min="7" max="7" width="10.42578125" style="117" customWidth="1"/>
    <col min="8" max="8" width="14" style="117" customWidth="1"/>
    <col min="9" max="16384" width="19.28515625" style="117"/>
  </cols>
  <sheetData>
    <row r="1" spans="1:9" ht="17.25" customHeight="1" x14ac:dyDescent="0.25">
      <c r="A1" s="185" t="s">
        <v>251</v>
      </c>
      <c r="B1" s="185"/>
      <c r="C1" s="185"/>
      <c r="D1" s="185"/>
      <c r="E1" s="185"/>
      <c r="F1" s="185"/>
      <c r="G1" s="185"/>
      <c r="H1" s="185"/>
    </row>
    <row r="2" spans="1:9" ht="16.5" x14ac:dyDescent="0.3">
      <c r="A2" s="118"/>
      <c r="B2" s="119"/>
      <c r="C2" s="120"/>
      <c r="D2" s="120"/>
      <c r="E2" s="120"/>
      <c r="F2" s="121"/>
    </row>
    <row r="3" spans="1:9" ht="24" x14ac:dyDescent="0.25">
      <c r="A3" s="139" t="s">
        <v>206</v>
      </c>
      <c r="B3" s="139" t="s">
        <v>207</v>
      </c>
      <c r="C3" s="139" t="s">
        <v>238</v>
      </c>
      <c r="D3" s="139" t="s">
        <v>229</v>
      </c>
      <c r="E3" s="139" t="s">
        <v>239</v>
      </c>
      <c r="F3" s="139" t="s">
        <v>240</v>
      </c>
      <c r="G3" s="139" t="s">
        <v>208</v>
      </c>
      <c r="H3" s="139" t="s">
        <v>209</v>
      </c>
    </row>
    <row r="4" spans="1:9" x14ac:dyDescent="0.25">
      <c r="A4" s="186">
        <v>1</v>
      </c>
      <c r="B4" s="186"/>
      <c r="C4" s="140">
        <v>2</v>
      </c>
      <c r="D4" s="140">
        <v>3</v>
      </c>
      <c r="E4" s="140">
        <v>4</v>
      </c>
      <c r="F4" s="140">
        <v>5</v>
      </c>
      <c r="G4" s="141" t="s">
        <v>210</v>
      </c>
      <c r="H4" s="141" t="s">
        <v>211</v>
      </c>
    </row>
    <row r="5" spans="1:9" x14ac:dyDescent="0.25">
      <c r="A5" s="122"/>
      <c r="B5" s="142" t="s">
        <v>212</v>
      </c>
      <c r="C5" s="123">
        <v>1535099.49</v>
      </c>
      <c r="D5" s="123"/>
      <c r="E5" s="123"/>
      <c r="F5" s="123"/>
      <c r="G5" s="123"/>
      <c r="H5" s="124"/>
    </row>
    <row r="6" spans="1:9" x14ac:dyDescent="0.25">
      <c r="A6" s="125">
        <v>9</v>
      </c>
      <c r="B6" s="126" t="s">
        <v>213</v>
      </c>
      <c r="C6" s="128">
        <f t="shared" ref="C6" si="0">+C10</f>
        <v>0</v>
      </c>
      <c r="D6" s="127"/>
      <c r="E6" s="127"/>
      <c r="F6" s="128"/>
      <c r="G6" s="133"/>
      <c r="H6" s="134"/>
      <c r="I6" s="135"/>
    </row>
    <row r="7" spans="1:9" ht="24" x14ac:dyDescent="0.25">
      <c r="A7" s="129">
        <v>91</v>
      </c>
      <c r="B7" s="130" t="s">
        <v>214</v>
      </c>
      <c r="C7" s="137"/>
      <c r="D7" s="136"/>
      <c r="E7" s="136"/>
      <c r="F7" s="137"/>
      <c r="G7" s="134"/>
      <c r="H7" s="134"/>
      <c r="I7" s="135"/>
    </row>
    <row r="8" spans="1:9" ht="24" x14ac:dyDescent="0.25">
      <c r="A8" s="129">
        <v>92</v>
      </c>
      <c r="B8" s="130" t="s">
        <v>215</v>
      </c>
      <c r="C8" s="143">
        <v>1535099.49</v>
      </c>
      <c r="D8" s="41">
        <v>1625894.53</v>
      </c>
      <c r="E8" s="143">
        <v>1681451.06</v>
      </c>
      <c r="F8" s="174">
        <v>1781387.77</v>
      </c>
      <c r="G8" s="134">
        <f>F8/C8*100</f>
        <v>116.04379921981473</v>
      </c>
      <c r="H8" s="134">
        <f>F8/E8*100</f>
        <v>105.94348015100718</v>
      </c>
      <c r="I8" s="135"/>
    </row>
    <row r="9" spans="1:9" ht="35.25" customHeight="1" x14ac:dyDescent="0.25">
      <c r="A9" s="129">
        <v>93</v>
      </c>
      <c r="B9" s="130" t="s">
        <v>216</v>
      </c>
      <c r="C9" s="136"/>
      <c r="D9" s="136"/>
      <c r="E9" s="136"/>
      <c r="F9" s="137"/>
      <c r="G9" s="134"/>
      <c r="H9" s="134"/>
      <c r="I9" s="135"/>
    </row>
    <row r="10" spans="1:9" hidden="1" x14ac:dyDescent="0.25">
      <c r="A10" s="129">
        <v>94</v>
      </c>
      <c r="B10" s="130" t="s">
        <v>217</v>
      </c>
      <c r="C10" s="131"/>
      <c r="D10" s="131"/>
      <c r="E10" s="131"/>
      <c r="F10" s="132"/>
      <c r="G10" s="134"/>
      <c r="H10" s="134"/>
      <c r="I10" s="135"/>
    </row>
    <row r="11" spans="1:9" ht="36" hidden="1" x14ac:dyDescent="0.25">
      <c r="A11" s="129">
        <v>95</v>
      </c>
      <c r="B11" s="130" t="s">
        <v>218</v>
      </c>
      <c r="C11" s="136"/>
      <c r="D11" s="136"/>
      <c r="E11" s="136"/>
      <c r="F11" s="137"/>
      <c r="G11" s="138"/>
      <c r="H11" s="138"/>
      <c r="I11" s="135"/>
    </row>
    <row r="12" spans="1:9" ht="24" hidden="1" x14ac:dyDescent="0.25">
      <c r="A12" s="129">
        <v>96</v>
      </c>
      <c r="B12" s="130" t="s">
        <v>219</v>
      </c>
      <c r="C12" s="136"/>
      <c r="D12" s="136"/>
      <c r="E12" s="136"/>
      <c r="F12" s="137"/>
      <c r="G12" s="138"/>
      <c r="H12" s="138"/>
      <c r="I12" s="135"/>
    </row>
    <row r="13" spans="1:9" ht="24" hidden="1" x14ac:dyDescent="0.25">
      <c r="A13" s="129">
        <v>97</v>
      </c>
      <c r="B13" s="130" t="s">
        <v>220</v>
      </c>
      <c r="C13" s="136"/>
      <c r="D13" s="136"/>
      <c r="E13" s="136"/>
      <c r="F13" s="137"/>
      <c r="G13" s="138"/>
      <c r="H13" s="138"/>
      <c r="I13" s="135"/>
    </row>
    <row r="14" spans="1:9" ht="36" hidden="1" x14ac:dyDescent="0.25">
      <c r="A14" s="129">
        <v>98</v>
      </c>
      <c r="B14" s="130" t="s">
        <v>221</v>
      </c>
      <c r="C14" s="136"/>
      <c r="D14" s="136"/>
      <c r="E14" s="136"/>
      <c r="F14" s="137"/>
      <c r="G14" s="138"/>
      <c r="H14" s="138"/>
      <c r="I14" s="135"/>
    </row>
  </sheetData>
  <mergeCells count="2">
    <mergeCell ref="A1:H1"/>
    <mergeCell ref="A4:B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7"/>
  <sheetViews>
    <sheetView topLeftCell="A40" workbookViewId="0">
      <selection activeCell="I50" sqref="I50"/>
    </sheetView>
  </sheetViews>
  <sheetFormatPr defaultRowHeight="15" x14ac:dyDescent="0.25"/>
  <cols>
    <col min="1" max="1" width="30.42578125" customWidth="1"/>
    <col min="2" max="2" width="1.42578125" hidden="1" customWidth="1"/>
    <col min="3" max="3" width="13.85546875" customWidth="1"/>
    <col min="4" max="4" width="14" customWidth="1"/>
    <col min="5" max="5" width="12.28515625" customWidth="1"/>
    <col min="6" max="6" width="8" customWidth="1"/>
  </cols>
  <sheetData>
    <row r="1" spans="1:13" ht="33" customHeight="1" thickBot="1" x14ac:dyDescent="0.3">
      <c r="A1" s="187" t="s">
        <v>241</v>
      </c>
      <c r="B1" s="188"/>
      <c r="C1" s="188"/>
      <c r="D1" s="188"/>
      <c r="E1" s="188"/>
      <c r="F1" s="189"/>
      <c r="G1" s="111"/>
      <c r="H1" s="111"/>
      <c r="I1" s="111"/>
      <c r="J1" s="111"/>
      <c r="K1" s="111"/>
      <c r="L1" s="111"/>
      <c r="M1" s="111"/>
    </row>
    <row r="2" spans="1:13" ht="34.5" customHeight="1" x14ac:dyDescent="0.25">
      <c r="A2" s="89" t="s">
        <v>0</v>
      </c>
      <c r="B2" s="90" t="s">
        <v>134</v>
      </c>
      <c r="C2" s="112" t="s">
        <v>229</v>
      </c>
      <c r="D2" s="90" t="s">
        <v>224</v>
      </c>
      <c r="E2" s="90" t="s">
        <v>242</v>
      </c>
      <c r="F2" s="90" t="s">
        <v>163</v>
      </c>
      <c r="G2" s="111"/>
      <c r="H2" s="111"/>
      <c r="I2" s="111"/>
      <c r="J2" s="111"/>
      <c r="K2" s="111"/>
      <c r="L2" s="111"/>
      <c r="M2" s="111"/>
    </row>
    <row r="3" spans="1:13" x14ac:dyDescent="0.25">
      <c r="A3" s="91">
        <v>1</v>
      </c>
      <c r="B3" s="91">
        <v>2</v>
      </c>
      <c r="C3" s="113">
        <v>2</v>
      </c>
      <c r="D3" s="91">
        <v>3</v>
      </c>
      <c r="E3" s="91">
        <v>4</v>
      </c>
      <c r="F3" s="91">
        <v>5</v>
      </c>
      <c r="G3" s="111"/>
      <c r="H3" s="111"/>
      <c r="I3" s="111"/>
      <c r="J3" s="111"/>
      <c r="K3" s="111"/>
      <c r="L3" s="111"/>
      <c r="M3" s="111"/>
    </row>
    <row r="4" spans="1:13" ht="36.75" customHeight="1" x14ac:dyDescent="0.25">
      <c r="A4" s="92" t="s">
        <v>83</v>
      </c>
      <c r="B4" s="93"/>
      <c r="C4" s="144">
        <v>1625894.53</v>
      </c>
      <c r="D4" s="145">
        <v>1681451.06</v>
      </c>
      <c r="E4" s="93">
        <v>1781387.77</v>
      </c>
      <c r="F4" s="145">
        <f>E4/D4*100</f>
        <v>105.94348015100718</v>
      </c>
      <c r="G4" s="111"/>
      <c r="H4" s="111"/>
      <c r="I4" s="111"/>
      <c r="J4" s="111"/>
      <c r="K4" s="111"/>
      <c r="L4" s="111"/>
      <c r="M4" s="111"/>
    </row>
    <row r="5" spans="1:13" ht="29.25" customHeight="1" x14ac:dyDescent="0.25">
      <c r="A5" s="94" t="s">
        <v>84</v>
      </c>
      <c r="B5" s="95"/>
      <c r="C5" s="146">
        <v>94294.53</v>
      </c>
      <c r="D5" s="147">
        <v>100905.43</v>
      </c>
      <c r="E5" s="95">
        <v>103934.29</v>
      </c>
      <c r="F5" s="145">
        <f t="shared" ref="F5:F67" si="0">E5/D5*100</f>
        <v>103.0016818718279</v>
      </c>
      <c r="G5" s="111"/>
      <c r="H5" s="111"/>
      <c r="I5" s="111"/>
      <c r="J5" s="111"/>
      <c r="K5" s="111"/>
      <c r="L5" s="111"/>
      <c r="M5" s="111"/>
    </row>
    <row r="6" spans="1:13" ht="36" customHeight="1" x14ac:dyDescent="0.25">
      <c r="A6" s="96" t="s">
        <v>85</v>
      </c>
      <c r="B6" s="2"/>
      <c r="C6" s="148"/>
      <c r="D6" s="149"/>
      <c r="E6" s="2"/>
      <c r="F6" s="145"/>
      <c r="G6" s="111"/>
      <c r="H6" s="111"/>
      <c r="I6" s="111"/>
      <c r="J6" s="111"/>
      <c r="K6" s="111"/>
      <c r="L6" s="111"/>
      <c r="M6" s="111"/>
    </row>
    <row r="7" spans="1:13" ht="39.75" customHeight="1" x14ac:dyDescent="0.25">
      <c r="A7" s="97" t="s">
        <v>86</v>
      </c>
      <c r="B7" s="98"/>
      <c r="C7" s="150">
        <v>94294.53</v>
      </c>
      <c r="D7" s="151">
        <v>98835.43</v>
      </c>
      <c r="E7" s="7">
        <v>101864.29</v>
      </c>
      <c r="F7" s="145">
        <f t="shared" si="0"/>
        <v>103.06454881614822</v>
      </c>
      <c r="G7" s="111"/>
      <c r="H7" s="111"/>
      <c r="I7" s="111"/>
      <c r="J7" s="111"/>
      <c r="K7" s="111"/>
      <c r="L7" s="111"/>
      <c r="M7" s="111"/>
    </row>
    <row r="8" spans="1:13" ht="32.25" customHeight="1" x14ac:dyDescent="0.25">
      <c r="A8" s="96" t="s">
        <v>87</v>
      </c>
      <c r="B8" s="5"/>
      <c r="C8" s="148"/>
      <c r="D8" s="152"/>
      <c r="E8" s="106"/>
      <c r="F8" s="145"/>
      <c r="G8" s="111"/>
      <c r="H8" s="111"/>
      <c r="I8" s="111"/>
      <c r="J8" s="111"/>
      <c r="K8" s="111"/>
      <c r="L8" s="111"/>
      <c r="M8" s="111"/>
    </row>
    <row r="9" spans="1:13" ht="18" customHeight="1" x14ac:dyDescent="0.25">
      <c r="A9" s="99" t="s">
        <v>88</v>
      </c>
      <c r="B9" s="100"/>
      <c r="C9" s="153">
        <v>6500</v>
      </c>
      <c r="D9" s="153">
        <v>5525.26</v>
      </c>
      <c r="E9" s="153">
        <v>5525.26</v>
      </c>
      <c r="F9" s="145">
        <f t="shared" si="0"/>
        <v>100</v>
      </c>
      <c r="G9" s="111"/>
      <c r="H9" s="111"/>
      <c r="I9" s="111"/>
      <c r="J9" s="111"/>
      <c r="K9" s="111"/>
      <c r="L9" s="111"/>
      <c r="M9" s="111"/>
    </row>
    <row r="10" spans="1:13" ht="15.75" customHeight="1" x14ac:dyDescent="0.25">
      <c r="A10" s="99" t="s">
        <v>202</v>
      </c>
      <c r="B10" s="100"/>
      <c r="C10" s="153">
        <v>25514</v>
      </c>
      <c r="D10" s="153">
        <v>24225.88</v>
      </c>
      <c r="E10" s="153">
        <v>26411.75</v>
      </c>
      <c r="F10" s="145">
        <f t="shared" si="0"/>
        <v>109.02287140859279</v>
      </c>
      <c r="G10" s="111"/>
      <c r="H10" s="111"/>
      <c r="I10" s="111"/>
      <c r="J10" s="111"/>
      <c r="K10" s="111"/>
      <c r="L10" s="111"/>
      <c r="M10" s="111"/>
    </row>
    <row r="11" spans="1:13" ht="23.25" customHeight="1" x14ac:dyDescent="0.25">
      <c r="A11" s="99" t="s">
        <v>89</v>
      </c>
      <c r="B11" s="100"/>
      <c r="C11" s="153">
        <v>1600</v>
      </c>
      <c r="D11" s="153">
        <v>1494.92</v>
      </c>
      <c r="E11" s="153">
        <v>1544.92</v>
      </c>
      <c r="F11" s="145">
        <f t="shared" si="0"/>
        <v>103.34466058384395</v>
      </c>
      <c r="G11" s="111"/>
      <c r="H11" s="111"/>
      <c r="I11" s="111"/>
      <c r="J11" s="111"/>
      <c r="K11" s="111"/>
      <c r="L11" s="111"/>
      <c r="M11" s="111"/>
    </row>
    <row r="12" spans="1:13" ht="18" customHeight="1" x14ac:dyDescent="0.25">
      <c r="A12" s="96" t="s">
        <v>90</v>
      </c>
      <c r="B12" s="100"/>
      <c r="C12" s="153"/>
      <c r="D12" s="153"/>
      <c r="E12" s="106"/>
      <c r="F12" s="145"/>
      <c r="G12" s="111"/>
      <c r="H12" s="111"/>
      <c r="I12" s="111"/>
      <c r="J12" s="111"/>
      <c r="K12" s="111"/>
      <c r="L12" s="111"/>
      <c r="M12" s="111"/>
    </row>
    <row r="13" spans="1:13" ht="16.5" customHeight="1" x14ac:dyDescent="0.25">
      <c r="A13" s="99" t="s">
        <v>91</v>
      </c>
      <c r="B13" s="100"/>
      <c r="C13" s="153">
        <v>5880.53</v>
      </c>
      <c r="D13" s="153">
        <v>8282.25</v>
      </c>
      <c r="E13" s="153">
        <v>8282.25</v>
      </c>
      <c r="F13" s="145">
        <f t="shared" si="0"/>
        <v>100</v>
      </c>
      <c r="G13" s="111"/>
      <c r="H13" s="111"/>
      <c r="I13" s="111"/>
      <c r="J13" s="111"/>
      <c r="K13" s="111"/>
      <c r="L13" s="111"/>
      <c r="M13" s="111"/>
    </row>
    <row r="14" spans="1:13" ht="15.75" customHeight="1" x14ac:dyDescent="0.25">
      <c r="A14" s="99" t="s">
        <v>92</v>
      </c>
      <c r="B14" s="100"/>
      <c r="C14" s="153">
        <v>3000</v>
      </c>
      <c r="D14" s="153">
        <v>3573.89</v>
      </c>
      <c r="E14" s="153">
        <v>3573.89</v>
      </c>
      <c r="F14" s="145">
        <f t="shared" si="0"/>
        <v>100</v>
      </c>
      <c r="G14" s="111"/>
      <c r="H14" s="111"/>
      <c r="I14" s="111"/>
      <c r="J14" s="111"/>
      <c r="K14" s="111"/>
      <c r="L14" s="111"/>
      <c r="M14" s="111"/>
    </row>
    <row r="15" spans="1:13" ht="15.75" customHeight="1" x14ac:dyDescent="0.25">
      <c r="A15" s="99" t="s">
        <v>93</v>
      </c>
      <c r="B15" s="100"/>
      <c r="C15" s="153">
        <v>14500</v>
      </c>
      <c r="D15" s="153">
        <v>12064.9</v>
      </c>
      <c r="E15" s="153">
        <v>12526.07</v>
      </c>
      <c r="F15" s="145">
        <f t="shared" si="0"/>
        <v>103.82241046341039</v>
      </c>
      <c r="G15" s="111"/>
      <c r="H15" s="111"/>
      <c r="I15" s="111"/>
      <c r="J15" s="111"/>
      <c r="K15" s="111"/>
      <c r="L15" s="111"/>
      <c r="M15" s="111"/>
    </row>
    <row r="16" spans="1:13" ht="24.75" customHeight="1" x14ac:dyDescent="0.25">
      <c r="A16" s="99" t="s">
        <v>94</v>
      </c>
      <c r="B16" s="5"/>
      <c r="C16" s="153">
        <v>2000</v>
      </c>
      <c r="D16" s="153">
        <v>1482.31</v>
      </c>
      <c r="E16" s="153">
        <v>1482.31</v>
      </c>
      <c r="F16" s="145">
        <f t="shared" si="0"/>
        <v>100</v>
      </c>
      <c r="G16" s="111"/>
      <c r="H16" s="111"/>
      <c r="I16" s="111"/>
      <c r="J16" s="111"/>
      <c r="K16" s="111"/>
      <c r="L16" s="111"/>
      <c r="M16" s="111"/>
    </row>
    <row r="17" spans="1:13" ht="15" customHeight="1" x14ac:dyDescent="0.25">
      <c r="A17" s="99" t="s">
        <v>95</v>
      </c>
      <c r="B17" s="101"/>
      <c r="C17" s="153">
        <v>1100</v>
      </c>
      <c r="D17" s="153">
        <v>5001.3900000000003</v>
      </c>
      <c r="E17" s="153">
        <v>5001.3900000000003</v>
      </c>
      <c r="F17" s="145">
        <f t="shared" si="0"/>
        <v>100</v>
      </c>
      <c r="G17" s="111"/>
      <c r="H17" s="111"/>
      <c r="I17" s="111"/>
      <c r="J17" s="111"/>
      <c r="K17" s="111"/>
      <c r="L17" s="111"/>
      <c r="M17" s="111"/>
    </row>
    <row r="18" spans="1:13" ht="16.5" customHeight="1" x14ac:dyDescent="0.25">
      <c r="A18" s="96" t="s">
        <v>96</v>
      </c>
      <c r="B18" s="100"/>
      <c r="C18" s="148"/>
      <c r="D18" s="148"/>
      <c r="E18" s="153"/>
      <c r="F18" s="145"/>
      <c r="G18" s="111"/>
      <c r="H18" s="111"/>
      <c r="I18" s="111"/>
      <c r="J18" s="111"/>
      <c r="K18" s="111"/>
      <c r="L18" s="111"/>
      <c r="M18" s="111"/>
    </row>
    <row r="19" spans="1:13" ht="28.5" customHeight="1" x14ac:dyDescent="0.25">
      <c r="A19" s="99" t="s">
        <v>97</v>
      </c>
      <c r="B19" s="100"/>
      <c r="C19" s="153">
        <v>1800</v>
      </c>
      <c r="D19" s="153">
        <v>1443.92</v>
      </c>
      <c r="E19" s="153">
        <v>1576.36</v>
      </c>
      <c r="F19" s="145">
        <f t="shared" si="0"/>
        <v>109.17225331043269</v>
      </c>
      <c r="G19" s="111"/>
      <c r="H19" s="111"/>
      <c r="I19" s="111"/>
      <c r="J19" s="111"/>
      <c r="K19" s="111"/>
      <c r="L19" s="111"/>
      <c r="M19" s="111"/>
    </row>
    <row r="20" spans="1:13" ht="28.5" customHeight="1" x14ac:dyDescent="0.25">
      <c r="A20" s="99" t="s">
        <v>98</v>
      </c>
      <c r="B20" s="100"/>
      <c r="C20" s="153">
        <v>2000</v>
      </c>
      <c r="D20" s="153">
        <v>2032.98</v>
      </c>
      <c r="E20" s="153">
        <v>2115.9299999999998</v>
      </c>
      <c r="F20" s="145">
        <f t="shared" si="0"/>
        <v>104.08021721807394</v>
      </c>
      <c r="G20" s="111"/>
      <c r="H20" s="111"/>
      <c r="I20" s="111"/>
      <c r="J20" s="111"/>
      <c r="K20" s="111"/>
      <c r="L20" s="111"/>
      <c r="M20" s="111"/>
    </row>
    <row r="21" spans="1:13" ht="15" customHeight="1" x14ac:dyDescent="0.25">
      <c r="A21" s="99" t="s">
        <v>99</v>
      </c>
      <c r="B21" s="100"/>
      <c r="C21" s="153">
        <v>5200</v>
      </c>
      <c r="D21" s="153">
        <v>8822.34</v>
      </c>
      <c r="E21" s="153">
        <v>8967.11</v>
      </c>
      <c r="F21" s="145">
        <f t="shared" si="0"/>
        <v>101.64094786643906</v>
      </c>
      <c r="G21" s="111"/>
      <c r="H21" s="111"/>
      <c r="I21" s="111"/>
      <c r="J21" s="111"/>
      <c r="K21" s="111"/>
      <c r="L21" s="111"/>
      <c r="M21" s="111"/>
    </row>
    <row r="22" spans="1:13" ht="15" customHeight="1" x14ac:dyDescent="0.25">
      <c r="A22" s="99" t="s">
        <v>100</v>
      </c>
      <c r="B22" s="100"/>
      <c r="C22" s="153">
        <v>7750</v>
      </c>
      <c r="D22" s="153">
        <v>8435.25</v>
      </c>
      <c r="E22" s="153">
        <v>8435.25</v>
      </c>
      <c r="F22" s="145">
        <f t="shared" si="0"/>
        <v>100</v>
      </c>
      <c r="G22" s="111"/>
      <c r="H22" s="111"/>
      <c r="I22" s="111"/>
      <c r="J22" s="111"/>
      <c r="K22" s="111"/>
      <c r="L22" s="111"/>
      <c r="M22" s="111"/>
    </row>
    <row r="23" spans="1:13" ht="27" customHeight="1" x14ac:dyDescent="0.25">
      <c r="A23" s="99" t="s">
        <v>101</v>
      </c>
      <c r="B23" s="100"/>
      <c r="C23" s="153">
        <v>4000</v>
      </c>
      <c r="D23" s="153">
        <v>3520</v>
      </c>
      <c r="E23" s="153">
        <v>3520</v>
      </c>
      <c r="F23" s="145">
        <f t="shared" si="0"/>
        <v>100</v>
      </c>
      <c r="G23" s="111"/>
      <c r="H23" s="111"/>
      <c r="I23" s="111"/>
      <c r="J23" s="111"/>
      <c r="K23" s="111"/>
      <c r="L23" s="111"/>
      <c r="M23" s="111"/>
    </row>
    <row r="24" spans="1:13" ht="16.5" customHeight="1" x14ac:dyDescent="0.25">
      <c r="A24" s="99" t="s">
        <v>102</v>
      </c>
      <c r="B24" s="100"/>
      <c r="C24" s="153">
        <v>1100</v>
      </c>
      <c r="D24" s="153">
        <v>898.08</v>
      </c>
      <c r="E24" s="153">
        <v>898.08</v>
      </c>
      <c r="F24" s="145">
        <f t="shared" si="0"/>
        <v>100</v>
      </c>
      <c r="G24" s="111"/>
      <c r="H24" s="111"/>
      <c r="I24" s="111"/>
      <c r="J24" s="111"/>
      <c r="K24" s="111"/>
      <c r="L24" s="111"/>
      <c r="M24" s="111"/>
    </row>
    <row r="25" spans="1:13" ht="15.75" customHeight="1" x14ac:dyDescent="0.25">
      <c r="A25" s="99" t="s">
        <v>103</v>
      </c>
      <c r="B25" s="100"/>
      <c r="C25" s="153">
        <v>6200</v>
      </c>
      <c r="D25" s="153">
        <v>6683.4</v>
      </c>
      <c r="E25" s="153">
        <v>6683.4</v>
      </c>
      <c r="F25" s="145">
        <f t="shared" si="0"/>
        <v>100</v>
      </c>
      <c r="G25" s="111"/>
      <c r="H25" s="111"/>
      <c r="I25" s="111"/>
      <c r="J25" s="111"/>
      <c r="K25" s="111"/>
      <c r="L25" s="111"/>
      <c r="M25" s="111"/>
    </row>
    <row r="26" spans="1:13" ht="13.5" customHeight="1" x14ac:dyDescent="0.25">
      <c r="A26" s="99" t="s">
        <v>104</v>
      </c>
      <c r="B26" s="100"/>
      <c r="C26" s="153">
        <v>1100</v>
      </c>
      <c r="D26" s="153">
        <v>450.1</v>
      </c>
      <c r="E26" s="153">
        <v>451.76</v>
      </c>
      <c r="F26" s="145">
        <f t="shared" si="0"/>
        <v>100.36880693179293</v>
      </c>
      <c r="G26" s="111"/>
      <c r="H26" s="111"/>
      <c r="I26" s="111"/>
      <c r="J26" s="111"/>
      <c r="K26" s="111"/>
      <c r="L26" s="111"/>
      <c r="M26" s="111"/>
    </row>
    <row r="27" spans="1:13" ht="19.5" customHeight="1" x14ac:dyDescent="0.25">
      <c r="A27" s="96" t="s">
        <v>105</v>
      </c>
      <c r="B27" s="5"/>
      <c r="C27" s="153"/>
      <c r="D27" s="153"/>
      <c r="E27" s="153"/>
      <c r="F27" s="145"/>
      <c r="G27" s="111"/>
      <c r="H27" s="111"/>
      <c r="I27" s="111"/>
      <c r="J27" s="111"/>
      <c r="K27" s="111"/>
      <c r="L27" s="111"/>
      <c r="M27" s="111"/>
    </row>
    <row r="28" spans="1:13" ht="18" customHeight="1" x14ac:dyDescent="0.25">
      <c r="A28" s="99" t="s">
        <v>106</v>
      </c>
      <c r="B28" s="100"/>
      <c r="C28" s="153">
        <v>330</v>
      </c>
      <c r="D28" s="153">
        <v>309.11</v>
      </c>
      <c r="E28" s="153">
        <v>309.11</v>
      </c>
      <c r="F28" s="145">
        <f t="shared" si="0"/>
        <v>100</v>
      </c>
      <c r="G28" s="111"/>
      <c r="H28" s="111"/>
      <c r="I28" s="111"/>
      <c r="J28" s="111"/>
      <c r="K28" s="111"/>
      <c r="L28" s="111"/>
      <c r="M28" s="111"/>
    </row>
    <row r="29" spans="1:13" ht="16.5" customHeight="1" x14ac:dyDescent="0.25">
      <c r="A29" s="99" t="s">
        <v>107</v>
      </c>
      <c r="B29" s="100"/>
      <c r="C29" s="153">
        <v>3000</v>
      </c>
      <c r="D29" s="153">
        <v>2845.75</v>
      </c>
      <c r="E29" s="153">
        <v>2845.75</v>
      </c>
      <c r="F29" s="145">
        <f t="shared" si="0"/>
        <v>100</v>
      </c>
      <c r="G29" s="111"/>
      <c r="H29" s="111"/>
      <c r="I29" s="111"/>
      <c r="J29" s="111"/>
      <c r="K29" s="111"/>
      <c r="L29" s="111"/>
      <c r="M29" s="111"/>
    </row>
    <row r="30" spans="1:13" ht="18.75" customHeight="1" x14ac:dyDescent="0.25">
      <c r="A30" s="99" t="s">
        <v>108</v>
      </c>
      <c r="B30" s="100"/>
      <c r="C30" s="153">
        <v>120</v>
      </c>
      <c r="D30" s="153">
        <v>85</v>
      </c>
      <c r="E30" s="153">
        <v>85</v>
      </c>
      <c r="F30" s="145">
        <f t="shared" si="0"/>
        <v>100</v>
      </c>
      <c r="G30" s="111"/>
      <c r="H30" s="111"/>
      <c r="I30" s="111"/>
      <c r="J30" s="111"/>
      <c r="K30" s="111"/>
      <c r="L30" s="111"/>
      <c r="M30" s="111"/>
    </row>
    <row r="31" spans="1:13" ht="23.25" customHeight="1" x14ac:dyDescent="0.25">
      <c r="A31" s="99" t="s">
        <v>109</v>
      </c>
      <c r="B31" s="100"/>
      <c r="C31" s="153">
        <v>1600</v>
      </c>
      <c r="D31" s="153">
        <v>1628.7</v>
      </c>
      <c r="E31" s="153">
        <v>1628.7</v>
      </c>
      <c r="F31" s="145">
        <f t="shared" si="0"/>
        <v>100</v>
      </c>
      <c r="G31" s="111"/>
      <c r="H31" s="111"/>
      <c r="I31" s="111"/>
      <c r="J31" s="111"/>
      <c r="K31" s="111"/>
      <c r="L31" s="111"/>
      <c r="M31" s="111"/>
    </row>
    <row r="32" spans="1:13" ht="27" customHeight="1" x14ac:dyDescent="0.25">
      <c r="A32" s="102" t="s">
        <v>110</v>
      </c>
      <c r="B32" s="103"/>
      <c r="C32" s="154"/>
      <c r="D32" s="155">
        <v>2070</v>
      </c>
      <c r="E32" s="154">
        <v>2070</v>
      </c>
      <c r="F32" s="145">
        <f t="shared" si="0"/>
        <v>100</v>
      </c>
      <c r="G32" s="111"/>
      <c r="H32" s="111"/>
      <c r="I32" s="111"/>
      <c r="J32" s="111"/>
      <c r="K32" s="111"/>
      <c r="L32" s="111"/>
      <c r="M32" s="111"/>
    </row>
    <row r="33" spans="1:13" ht="27" customHeight="1" x14ac:dyDescent="0.25">
      <c r="A33" s="99" t="s">
        <v>121</v>
      </c>
      <c r="B33" s="100"/>
      <c r="C33" s="153"/>
      <c r="D33" s="148">
        <v>2070</v>
      </c>
      <c r="E33" s="153">
        <v>2070</v>
      </c>
      <c r="F33" s="145">
        <f t="shared" si="0"/>
        <v>100</v>
      </c>
      <c r="G33" s="111"/>
      <c r="H33" s="111"/>
      <c r="I33" s="111"/>
      <c r="J33" s="111"/>
      <c r="K33" s="111"/>
      <c r="L33" s="111"/>
      <c r="M33" s="111"/>
    </row>
    <row r="34" spans="1:13" ht="31.5" customHeight="1" x14ac:dyDescent="0.25">
      <c r="A34" s="102" t="s">
        <v>127</v>
      </c>
      <c r="B34" s="103"/>
      <c r="C34" s="154"/>
      <c r="D34" s="156"/>
      <c r="E34" s="156"/>
      <c r="F34" s="145"/>
      <c r="G34" s="111"/>
      <c r="H34" s="111"/>
      <c r="I34" s="111"/>
      <c r="J34" s="111"/>
      <c r="K34" s="111"/>
      <c r="L34" s="111"/>
      <c r="M34" s="111"/>
    </row>
    <row r="35" spans="1:13" ht="33" customHeight="1" x14ac:dyDescent="0.25">
      <c r="A35" s="97" t="s">
        <v>128</v>
      </c>
      <c r="B35" s="104"/>
      <c r="C35" s="150">
        <v>1514000</v>
      </c>
      <c r="D35" s="151">
        <v>1554000</v>
      </c>
      <c r="E35" s="150">
        <v>1664515.89</v>
      </c>
      <c r="F35" s="145">
        <f t="shared" si="0"/>
        <v>107.11170463320462</v>
      </c>
      <c r="G35" s="111"/>
      <c r="H35" s="111"/>
      <c r="I35" s="111"/>
      <c r="J35" s="111"/>
      <c r="K35" s="111"/>
      <c r="L35" s="111"/>
      <c r="M35" s="111"/>
    </row>
    <row r="36" spans="1:13" ht="25.5" customHeight="1" x14ac:dyDescent="0.25">
      <c r="A36" s="96" t="s">
        <v>118</v>
      </c>
      <c r="B36" s="100"/>
      <c r="C36" s="153"/>
      <c r="D36" s="157"/>
      <c r="E36" s="153"/>
      <c r="F36" s="145"/>
      <c r="G36" s="111"/>
      <c r="H36" s="111"/>
      <c r="I36" s="111"/>
      <c r="J36" s="111"/>
      <c r="K36" s="111"/>
      <c r="L36" s="111"/>
      <c r="M36" s="111"/>
    </row>
    <row r="37" spans="1:13" ht="20.25" customHeight="1" x14ac:dyDescent="0.25">
      <c r="A37" s="99" t="s">
        <v>129</v>
      </c>
      <c r="B37" s="100"/>
      <c r="C37" s="153">
        <v>1270000</v>
      </c>
      <c r="D37" s="153">
        <v>1290000</v>
      </c>
      <c r="E37" s="153">
        <v>1374721.82</v>
      </c>
      <c r="F37" s="145">
        <f t="shared" si="0"/>
        <v>106.56758294573645</v>
      </c>
      <c r="G37" s="111"/>
      <c r="H37" s="111"/>
      <c r="I37" s="111"/>
      <c r="J37" s="111"/>
      <c r="K37" s="111"/>
      <c r="L37" s="111"/>
      <c r="M37" s="111"/>
    </row>
    <row r="38" spans="1:13" ht="12" customHeight="1" x14ac:dyDescent="0.25">
      <c r="A38" s="96" t="s">
        <v>116</v>
      </c>
      <c r="B38" s="100"/>
      <c r="C38" s="153"/>
      <c r="D38" s="39"/>
      <c r="E38" s="153"/>
      <c r="F38" s="145"/>
      <c r="G38" s="111"/>
      <c r="H38" s="111"/>
      <c r="I38" s="111"/>
      <c r="J38" s="111"/>
      <c r="K38" s="111"/>
      <c r="L38" s="111"/>
      <c r="M38" s="111"/>
    </row>
    <row r="39" spans="1:13" ht="18" customHeight="1" x14ac:dyDescent="0.25">
      <c r="A39" s="99" t="s">
        <v>117</v>
      </c>
      <c r="B39" s="100"/>
      <c r="C39" s="153">
        <v>55000</v>
      </c>
      <c r="D39" s="153">
        <v>55000</v>
      </c>
      <c r="E39" s="153">
        <v>62964.94</v>
      </c>
      <c r="F39" s="145">
        <f t="shared" si="0"/>
        <v>114.48170909090909</v>
      </c>
      <c r="G39" s="111"/>
      <c r="H39" s="111"/>
      <c r="I39" s="111"/>
      <c r="J39" s="111"/>
      <c r="K39" s="111"/>
      <c r="L39" s="111"/>
      <c r="M39" s="111"/>
    </row>
    <row r="40" spans="1:13" x14ac:dyDescent="0.25">
      <c r="A40" s="96" t="s">
        <v>130</v>
      </c>
      <c r="B40" s="100"/>
      <c r="C40" s="153"/>
      <c r="D40" s="39"/>
      <c r="E40" s="153"/>
      <c r="F40" s="145"/>
      <c r="G40" s="111"/>
      <c r="H40" s="111"/>
      <c r="I40" s="111"/>
      <c r="J40" s="111"/>
      <c r="K40" s="111"/>
      <c r="L40" s="111"/>
      <c r="M40" s="111"/>
    </row>
    <row r="41" spans="1:13" x14ac:dyDescent="0.25">
      <c r="A41" s="99" t="s">
        <v>131</v>
      </c>
      <c r="B41" s="100"/>
      <c r="C41" s="153">
        <v>189000</v>
      </c>
      <c r="D41" s="153">
        <v>209000</v>
      </c>
      <c r="E41" s="153">
        <v>226829.13</v>
      </c>
      <c r="F41" s="145">
        <f t="shared" si="0"/>
        <v>108.53068421052632</v>
      </c>
      <c r="G41" s="111"/>
      <c r="H41" s="111"/>
      <c r="I41" s="111"/>
      <c r="J41" s="111"/>
      <c r="K41" s="111"/>
      <c r="L41" s="111"/>
      <c r="M41" s="111"/>
    </row>
    <row r="42" spans="1:13" ht="14.25" customHeight="1" x14ac:dyDescent="0.25">
      <c r="A42" s="96" t="s">
        <v>132</v>
      </c>
      <c r="B42" s="100"/>
      <c r="C42" s="153"/>
      <c r="D42" s="39"/>
      <c r="E42" s="153"/>
      <c r="F42" s="145"/>
      <c r="G42" s="111"/>
      <c r="H42" s="111"/>
      <c r="I42" s="111"/>
      <c r="J42" s="111"/>
      <c r="K42" s="111"/>
      <c r="L42" s="111"/>
      <c r="M42" s="111"/>
    </row>
    <row r="43" spans="1:13" x14ac:dyDescent="0.25">
      <c r="A43" s="99" t="s">
        <v>133</v>
      </c>
      <c r="B43" s="100"/>
      <c r="C43" s="153"/>
      <c r="D43" s="153"/>
      <c r="E43" s="153"/>
      <c r="F43" s="145"/>
      <c r="G43" s="111"/>
      <c r="H43" s="111"/>
      <c r="I43" s="111"/>
      <c r="J43" s="111"/>
      <c r="K43" s="111"/>
      <c r="L43" s="111"/>
      <c r="M43" s="111"/>
    </row>
    <row r="44" spans="1:13" ht="24.75" x14ac:dyDescent="0.25">
      <c r="A44" s="102" t="s">
        <v>184</v>
      </c>
      <c r="B44" s="103"/>
      <c r="C44" s="154"/>
      <c r="D44" s="154">
        <v>400</v>
      </c>
      <c r="E44" s="155">
        <v>400</v>
      </c>
      <c r="F44" s="145">
        <f t="shared" si="0"/>
        <v>100</v>
      </c>
      <c r="G44" s="111"/>
      <c r="H44" s="111"/>
      <c r="I44" s="111"/>
      <c r="J44" s="111"/>
      <c r="K44" s="111"/>
      <c r="L44" s="111"/>
      <c r="M44" s="111"/>
    </row>
    <row r="45" spans="1:13" ht="24.75" x14ac:dyDescent="0.25">
      <c r="A45" s="97" t="s">
        <v>185</v>
      </c>
      <c r="B45" s="114"/>
      <c r="C45" s="150"/>
      <c r="D45" s="158">
        <v>400</v>
      </c>
      <c r="E45" s="172">
        <v>400</v>
      </c>
      <c r="F45" s="145">
        <f t="shared" si="0"/>
        <v>100</v>
      </c>
      <c r="G45" s="111"/>
      <c r="H45" s="111"/>
      <c r="I45" s="111"/>
      <c r="J45" s="111"/>
      <c r="K45" s="111"/>
      <c r="L45" s="111"/>
      <c r="M45" s="111"/>
    </row>
    <row r="46" spans="1:13" ht="18.75" customHeight="1" x14ac:dyDescent="0.25">
      <c r="A46" s="99" t="s">
        <v>186</v>
      </c>
      <c r="B46" s="100"/>
      <c r="C46" s="153"/>
      <c r="D46" s="153">
        <v>400</v>
      </c>
      <c r="E46" s="148">
        <v>400</v>
      </c>
      <c r="F46" s="145">
        <f t="shared" si="0"/>
        <v>100</v>
      </c>
      <c r="G46" s="111"/>
      <c r="H46" s="111"/>
      <c r="I46" s="111"/>
      <c r="J46" s="111"/>
      <c r="K46" s="111"/>
      <c r="L46" s="111"/>
      <c r="M46" s="111"/>
    </row>
    <row r="47" spans="1:13" ht="18" customHeight="1" x14ac:dyDescent="0.25">
      <c r="A47" s="99" t="s">
        <v>125</v>
      </c>
      <c r="B47" s="100"/>
      <c r="C47" s="153"/>
      <c r="D47" s="153"/>
      <c r="E47" s="148"/>
      <c r="F47" s="145"/>
      <c r="G47" s="111"/>
      <c r="H47" s="111"/>
      <c r="I47" s="111"/>
      <c r="J47" s="111"/>
      <c r="K47" s="111"/>
      <c r="L47" s="111"/>
      <c r="M47" s="111"/>
    </row>
    <row r="48" spans="1:13" x14ac:dyDescent="0.25">
      <c r="A48" s="107" t="s">
        <v>187</v>
      </c>
      <c r="B48" s="103"/>
      <c r="C48" s="154">
        <v>18100</v>
      </c>
      <c r="D48" s="154">
        <v>18449.71</v>
      </c>
      <c r="E48" s="155">
        <v>6255.36</v>
      </c>
      <c r="F48" s="145">
        <f t="shared" si="0"/>
        <v>33.904923166814008</v>
      </c>
      <c r="G48" s="111"/>
      <c r="H48" s="111"/>
      <c r="I48" s="111"/>
      <c r="J48" s="111"/>
      <c r="K48" s="111"/>
      <c r="L48" s="111"/>
      <c r="M48" s="111"/>
    </row>
    <row r="49" spans="1:13" ht="24.75" x14ac:dyDescent="0.25">
      <c r="A49" s="97" t="s">
        <v>114</v>
      </c>
      <c r="B49" s="104"/>
      <c r="C49" s="159">
        <v>1800</v>
      </c>
      <c r="D49" s="150">
        <v>1800</v>
      </c>
      <c r="E49" s="164">
        <v>83.75</v>
      </c>
      <c r="F49" s="145">
        <f t="shared" si="0"/>
        <v>4.6527777777777777</v>
      </c>
      <c r="G49" s="111"/>
      <c r="H49" s="111"/>
      <c r="I49" s="111"/>
      <c r="J49" s="111"/>
      <c r="K49" s="111"/>
      <c r="L49" s="111"/>
      <c r="M49" s="111"/>
    </row>
    <row r="50" spans="1:13" x14ac:dyDescent="0.25">
      <c r="A50" s="96" t="s">
        <v>112</v>
      </c>
      <c r="B50" s="100"/>
      <c r="C50" s="153"/>
      <c r="D50" s="39"/>
      <c r="E50" s="153"/>
      <c r="F50" s="145"/>
      <c r="G50" s="111"/>
      <c r="H50" s="111"/>
      <c r="I50" s="111"/>
      <c r="J50" s="111"/>
      <c r="K50" s="111"/>
      <c r="L50" s="111"/>
      <c r="M50" s="111"/>
    </row>
    <row r="51" spans="1:13" ht="24.75" customHeight="1" x14ac:dyDescent="0.25">
      <c r="A51" s="99" t="s">
        <v>109</v>
      </c>
      <c r="B51" s="100"/>
      <c r="C51" s="153">
        <v>1000</v>
      </c>
      <c r="D51" s="153">
        <v>1000</v>
      </c>
      <c r="E51" s="153">
        <v>83.75</v>
      </c>
      <c r="F51" s="145">
        <f t="shared" si="0"/>
        <v>8.375</v>
      </c>
      <c r="G51" s="111"/>
      <c r="H51" s="111"/>
      <c r="I51" s="111"/>
      <c r="J51" s="111"/>
      <c r="K51" s="111"/>
      <c r="L51" s="111"/>
      <c r="M51" s="111"/>
    </row>
    <row r="52" spans="1:13" ht="20.25" customHeight="1" x14ac:dyDescent="0.25">
      <c r="A52" s="99" t="s">
        <v>111</v>
      </c>
      <c r="B52" s="5"/>
      <c r="C52" s="153"/>
      <c r="D52" s="153"/>
      <c r="E52" s="153"/>
      <c r="F52" s="145"/>
      <c r="G52" s="111"/>
      <c r="H52" s="111"/>
      <c r="I52" s="111"/>
      <c r="J52" s="111"/>
      <c r="K52" s="111"/>
      <c r="L52" s="111"/>
      <c r="M52" s="111"/>
    </row>
    <row r="53" spans="1:13" x14ac:dyDescent="0.25">
      <c r="A53" s="99" t="s">
        <v>121</v>
      </c>
      <c r="B53" s="101"/>
      <c r="C53" s="153">
        <v>800</v>
      </c>
      <c r="D53" s="153">
        <v>800</v>
      </c>
      <c r="E53" s="153"/>
      <c r="F53" s="145">
        <f t="shared" si="0"/>
        <v>0</v>
      </c>
      <c r="G53" s="111"/>
      <c r="H53" s="111"/>
      <c r="I53" s="111"/>
      <c r="J53" s="111"/>
      <c r="K53" s="111"/>
      <c r="L53" s="111"/>
      <c r="M53" s="111"/>
    </row>
    <row r="54" spans="1:13" ht="24.75" x14ac:dyDescent="0.25">
      <c r="A54" s="97" t="s">
        <v>115</v>
      </c>
      <c r="B54" s="104"/>
      <c r="C54" s="150">
        <v>300</v>
      </c>
      <c r="D54" s="150">
        <v>300</v>
      </c>
      <c r="E54" s="164"/>
      <c r="F54" s="145">
        <f t="shared" si="0"/>
        <v>0</v>
      </c>
      <c r="G54" s="111"/>
      <c r="H54" s="111"/>
      <c r="I54" s="111"/>
      <c r="J54" s="111"/>
      <c r="K54" s="111"/>
      <c r="L54" s="111"/>
      <c r="M54" s="111"/>
    </row>
    <row r="55" spans="1:13" ht="19.5" customHeight="1" x14ac:dyDescent="0.25">
      <c r="A55" s="96" t="s">
        <v>116</v>
      </c>
      <c r="B55" s="100"/>
      <c r="C55" s="153"/>
      <c r="D55" s="160"/>
      <c r="E55" s="153"/>
      <c r="F55" s="145"/>
      <c r="G55" s="111"/>
      <c r="H55" s="111"/>
      <c r="I55" s="111"/>
      <c r="J55" s="111"/>
      <c r="K55" s="111"/>
      <c r="L55" s="111"/>
      <c r="M55" s="111"/>
    </row>
    <row r="56" spans="1:13" x14ac:dyDescent="0.25">
      <c r="A56" s="99" t="s">
        <v>117</v>
      </c>
      <c r="B56" s="100"/>
      <c r="C56" s="153">
        <v>300</v>
      </c>
      <c r="D56" s="153">
        <v>300</v>
      </c>
      <c r="E56" s="153"/>
      <c r="F56" s="145">
        <f t="shared" si="0"/>
        <v>0</v>
      </c>
      <c r="G56" s="111"/>
      <c r="H56" s="111"/>
      <c r="I56" s="111"/>
      <c r="J56" s="111"/>
      <c r="K56" s="111"/>
      <c r="L56" s="111"/>
      <c r="M56" s="111"/>
    </row>
    <row r="57" spans="1:13" ht="24.75" x14ac:dyDescent="0.25">
      <c r="A57" s="97" t="s">
        <v>124</v>
      </c>
      <c r="B57" s="104"/>
      <c r="C57" s="150">
        <v>3000</v>
      </c>
      <c r="D57" s="151">
        <v>4349.71</v>
      </c>
      <c r="E57" s="150">
        <v>2483.52</v>
      </c>
      <c r="F57" s="145">
        <f t="shared" si="0"/>
        <v>57.096220207783965</v>
      </c>
      <c r="G57" s="111"/>
      <c r="H57" s="111"/>
      <c r="I57" s="111"/>
      <c r="J57" s="111"/>
      <c r="K57" s="111"/>
      <c r="L57" s="111"/>
      <c r="M57" s="111"/>
    </row>
    <row r="58" spans="1:13" x14ac:dyDescent="0.25">
      <c r="A58" s="108" t="s">
        <v>171</v>
      </c>
      <c r="B58" s="109"/>
      <c r="C58" s="161">
        <v>600</v>
      </c>
      <c r="D58" s="162">
        <v>600</v>
      </c>
      <c r="E58" s="161">
        <v>582.52</v>
      </c>
      <c r="F58" s="145">
        <f t="shared" si="0"/>
        <v>97.086666666666659</v>
      </c>
      <c r="G58" s="111"/>
      <c r="H58" s="111"/>
      <c r="I58" s="111"/>
      <c r="J58" s="111"/>
      <c r="K58" s="111"/>
      <c r="L58" s="111"/>
      <c r="M58" s="111"/>
    </row>
    <row r="59" spans="1:13" x14ac:dyDescent="0.25">
      <c r="A59" s="96" t="s">
        <v>112</v>
      </c>
      <c r="B59" s="100"/>
      <c r="C59" s="153"/>
      <c r="D59" s="163"/>
      <c r="E59" s="153"/>
      <c r="F59" s="145"/>
      <c r="G59" s="111"/>
      <c r="H59" s="111"/>
      <c r="I59" s="111"/>
      <c r="J59" s="111"/>
      <c r="K59" s="111"/>
      <c r="L59" s="111"/>
      <c r="M59" s="111"/>
    </row>
    <row r="60" spans="1:13" x14ac:dyDescent="0.25">
      <c r="A60" s="99" t="s">
        <v>109</v>
      </c>
      <c r="B60" s="100"/>
      <c r="C60" s="153">
        <v>1800</v>
      </c>
      <c r="D60" s="163">
        <v>2650</v>
      </c>
      <c r="E60" s="153">
        <v>1276</v>
      </c>
      <c r="F60" s="145">
        <f t="shared" si="0"/>
        <v>48.150943396226417</v>
      </c>
      <c r="G60" s="111"/>
      <c r="H60" s="111"/>
      <c r="I60" s="111"/>
      <c r="J60" s="111"/>
      <c r="K60" s="111"/>
      <c r="L60" s="111"/>
      <c r="M60" s="111"/>
    </row>
    <row r="61" spans="1:13" x14ac:dyDescent="0.25">
      <c r="A61" s="99" t="s">
        <v>111</v>
      </c>
      <c r="B61" s="100"/>
      <c r="C61" s="153"/>
      <c r="D61" s="163"/>
      <c r="E61" s="153"/>
      <c r="F61" s="145"/>
      <c r="G61" s="111"/>
      <c r="H61" s="111"/>
      <c r="I61" s="111"/>
      <c r="J61" s="111"/>
      <c r="K61" s="111"/>
      <c r="L61" s="111"/>
      <c r="M61" s="111"/>
    </row>
    <row r="62" spans="1:13" x14ac:dyDescent="0.25">
      <c r="A62" s="99" t="s">
        <v>121</v>
      </c>
      <c r="B62" s="100"/>
      <c r="C62" s="153">
        <v>600</v>
      </c>
      <c r="D62" s="163">
        <v>1099.71</v>
      </c>
      <c r="E62" s="153">
        <v>625</v>
      </c>
      <c r="F62" s="145">
        <f t="shared" si="0"/>
        <v>56.833165107164618</v>
      </c>
      <c r="G62" s="111"/>
      <c r="H62" s="111"/>
      <c r="I62" s="111"/>
      <c r="J62" s="111"/>
      <c r="K62" s="111"/>
      <c r="L62" s="111"/>
      <c r="M62" s="111"/>
    </row>
    <row r="63" spans="1:13" ht="24.75" x14ac:dyDescent="0.25">
      <c r="A63" s="97" t="s">
        <v>120</v>
      </c>
      <c r="B63" s="7"/>
      <c r="C63" s="150">
        <v>9500</v>
      </c>
      <c r="D63" s="151">
        <v>8500</v>
      </c>
      <c r="E63" s="150">
        <v>1188.0899999999999</v>
      </c>
      <c r="F63" s="145">
        <f t="shared" si="0"/>
        <v>13.977529411764705</v>
      </c>
      <c r="G63" s="111"/>
      <c r="H63" s="111"/>
      <c r="I63" s="111"/>
      <c r="J63" s="111"/>
      <c r="K63" s="111"/>
      <c r="L63" s="111"/>
      <c r="M63" s="111"/>
    </row>
    <row r="64" spans="1:13" x14ac:dyDescent="0.25">
      <c r="A64" s="99" t="s">
        <v>116</v>
      </c>
      <c r="B64" s="5"/>
      <c r="C64" s="153"/>
      <c r="D64" s="149"/>
      <c r="E64" s="153"/>
      <c r="F64" s="145"/>
      <c r="G64" s="111"/>
      <c r="H64" s="111"/>
      <c r="I64" s="111"/>
      <c r="J64" s="111"/>
      <c r="K64" s="111"/>
      <c r="L64" s="111"/>
      <c r="M64" s="111"/>
    </row>
    <row r="65" spans="1:13" x14ac:dyDescent="0.25">
      <c r="A65" s="99" t="s">
        <v>117</v>
      </c>
      <c r="B65" s="100"/>
      <c r="C65" s="153">
        <v>3500</v>
      </c>
      <c r="D65" s="153">
        <v>3500</v>
      </c>
      <c r="E65" s="153">
        <v>344.02</v>
      </c>
      <c r="F65" s="145">
        <f t="shared" si="0"/>
        <v>9.8291428571428572</v>
      </c>
      <c r="G65" s="111"/>
      <c r="H65" s="111"/>
      <c r="I65" s="111"/>
      <c r="J65" s="111"/>
      <c r="K65" s="111"/>
      <c r="L65" s="111"/>
      <c r="M65" s="111"/>
    </row>
    <row r="66" spans="1:13" x14ac:dyDescent="0.25">
      <c r="A66" s="96" t="s">
        <v>112</v>
      </c>
      <c r="B66" s="100"/>
      <c r="C66" s="153"/>
      <c r="D66" s="153"/>
      <c r="E66" s="153"/>
      <c r="F66" s="145"/>
      <c r="G66" s="111"/>
      <c r="H66" s="111"/>
      <c r="I66" s="111"/>
      <c r="J66" s="111"/>
      <c r="K66" s="111"/>
      <c r="L66" s="111"/>
      <c r="M66" s="111"/>
    </row>
    <row r="67" spans="1:13" x14ac:dyDescent="0.25">
      <c r="A67" s="99" t="s">
        <v>119</v>
      </c>
      <c r="B67" s="100"/>
      <c r="C67" s="153">
        <v>2000</v>
      </c>
      <c r="D67" s="153">
        <v>1000</v>
      </c>
      <c r="E67" s="153">
        <v>0</v>
      </c>
      <c r="F67" s="145">
        <f t="shared" si="0"/>
        <v>0</v>
      </c>
      <c r="G67" s="111"/>
      <c r="H67" s="111"/>
      <c r="I67" s="111"/>
      <c r="J67" s="111"/>
      <c r="K67" s="111"/>
      <c r="L67" s="111"/>
      <c r="M67" s="111"/>
    </row>
    <row r="68" spans="1:13" x14ac:dyDescent="0.25">
      <c r="A68" s="96" t="s">
        <v>122</v>
      </c>
      <c r="B68" s="100"/>
      <c r="C68" s="153"/>
      <c r="D68" s="152"/>
      <c r="E68" s="153"/>
      <c r="F68" s="145"/>
      <c r="G68" s="111"/>
      <c r="H68" s="111"/>
      <c r="I68" s="111"/>
      <c r="J68" s="111"/>
      <c r="K68" s="111"/>
      <c r="L68" s="111"/>
      <c r="M68" s="111"/>
    </row>
    <row r="69" spans="1:13" x14ac:dyDescent="0.25">
      <c r="A69" s="99" t="s">
        <v>123</v>
      </c>
      <c r="B69" s="100"/>
      <c r="C69" s="39">
        <v>4000</v>
      </c>
      <c r="D69" s="39">
        <v>4000</v>
      </c>
      <c r="E69" s="153">
        <v>844.07</v>
      </c>
      <c r="F69" s="145">
        <f t="shared" ref="F69:F95" si="1">E69/D69*100</f>
        <v>21.101750000000003</v>
      </c>
      <c r="G69" s="111"/>
      <c r="H69" s="111"/>
      <c r="I69" s="111"/>
      <c r="J69" s="111"/>
      <c r="K69" s="111"/>
      <c r="L69" s="111"/>
      <c r="M69" s="111"/>
    </row>
    <row r="70" spans="1:13" x14ac:dyDescent="0.25">
      <c r="A70" s="97" t="s">
        <v>188</v>
      </c>
      <c r="B70" s="100"/>
      <c r="C70" s="150">
        <v>3000</v>
      </c>
      <c r="D70" s="150">
        <v>3500</v>
      </c>
      <c r="E70" s="150">
        <v>2500</v>
      </c>
      <c r="F70" s="145">
        <f t="shared" si="1"/>
        <v>71.428571428571431</v>
      </c>
      <c r="G70" s="111"/>
      <c r="H70" s="111"/>
      <c r="I70" s="111"/>
      <c r="J70" s="111"/>
      <c r="K70" s="111"/>
      <c r="L70" s="111"/>
      <c r="M70" s="111"/>
    </row>
    <row r="71" spans="1:13" x14ac:dyDescent="0.25">
      <c r="A71" s="108" t="s">
        <v>189</v>
      </c>
      <c r="B71" s="100"/>
      <c r="C71" s="153">
        <v>2500</v>
      </c>
      <c r="D71" s="39">
        <v>2500</v>
      </c>
      <c r="E71" s="153">
        <v>2500</v>
      </c>
      <c r="F71" s="145">
        <f t="shared" si="1"/>
        <v>100</v>
      </c>
      <c r="G71" s="111"/>
      <c r="H71" s="111"/>
      <c r="I71" s="111"/>
      <c r="J71" s="111"/>
      <c r="K71" s="111"/>
      <c r="L71" s="111"/>
      <c r="M71" s="111"/>
    </row>
    <row r="72" spans="1:13" x14ac:dyDescent="0.25">
      <c r="A72" s="99" t="s">
        <v>186</v>
      </c>
      <c r="B72" s="100"/>
      <c r="C72" s="153">
        <v>500</v>
      </c>
      <c r="D72" s="39">
        <v>1000</v>
      </c>
      <c r="E72" s="153"/>
      <c r="F72" s="145">
        <f t="shared" si="1"/>
        <v>0</v>
      </c>
      <c r="G72" s="111"/>
      <c r="H72" s="111"/>
      <c r="I72" s="111"/>
      <c r="J72" s="111"/>
      <c r="K72" s="111"/>
      <c r="L72" s="111"/>
      <c r="M72" s="111"/>
    </row>
    <row r="73" spans="1:13" ht="24.75" x14ac:dyDescent="0.25">
      <c r="A73" s="97" t="s">
        <v>126</v>
      </c>
      <c r="B73" s="100"/>
      <c r="C73" s="150"/>
      <c r="D73" s="164"/>
      <c r="E73" s="164"/>
      <c r="F73" s="145"/>
      <c r="G73" s="111"/>
      <c r="H73" s="111"/>
      <c r="I73" s="111"/>
      <c r="J73" s="111"/>
      <c r="K73" s="111"/>
      <c r="L73" s="111"/>
      <c r="M73" s="111"/>
    </row>
    <row r="74" spans="1:13" x14ac:dyDescent="0.25">
      <c r="A74" s="96" t="s">
        <v>60</v>
      </c>
      <c r="B74" s="100"/>
      <c r="C74" s="153"/>
      <c r="D74" s="163"/>
      <c r="E74" s="149"/>
      <c r="F74" s="145"/>
      <c r="G74" s="111"/>
      <c r="H74" s="111"/>
      <c r="I74" s="111"/>
      <c r="J74" s="111"/>
      <c r="K74" s="111"/>
      <c r="L74" s="111"/>
      <c r="M74" s="111"/>
    </row>
    <row r="75" spans="1:13" x14ac:dyDescent="0.25">
      <c r="A75" s="99" t="s">
        <v>121</v>
      </c>
      <c r="B75" s="100"/>
      <c r="C75" s="153"/>
      <c r="D75" s="152"/>
      <c r="E75" s="152"/>
      <c r="F75" s="145"/>
      <c r="G75" s="111"/>
      <c r="H75" s="111"/>
      <c r="I75" s="111"/>
      <c r="J75" s="111"/>
      <c r="K75" s="111"/>
      <c r="L75" s="111"/>
      <c r="M75" s="111"/>
    </row>
    <row r="76" spans="1:13" ht="24.75" x14ac:dyDescent="0.25">
      <c r="A76" s="102" t="s">
        <v>113</v>
      </c>
      <c r="B76" s="103"/>
      <c r="C76" s="154"/>
      <c r="D76" s="154">
        <v>1480.76</v>
      </c>
      <c r="E76" s="155"/>
      <c r="F76" s="145">
        <f t="shared" si="1"/>
        <v>0</v>
      </c>
      <c r="G76" s="111"/>
      <c r="H76" s="111"/>
      <c r="I76" s="111"/>
      <c r="J76" s="111"/>
      <c r="K76" s="111"/>
      <c r="L76" s="111"/>
      <c r="M76" s="111"/>
    </row>
    <row r="77" spans="1:13" ht="24.75" x14ac:dyDescent="0.25">
      <c r="A77" s="110" t="s">
        <v>185</v>
      </c>
      <c r="B77" s="104"/>
      <c r="C77" s="150"/>
      <c r="D77" s="150">
        <v>1480.76</v>
      </c>
      <c r="E77" s="164"/>
      <c r="F77" s="145">
        <f t="shared" si="1"/>
        <v>0</v>
      </c>
      <c r="G77" s="111"/>
      <c r="H77" s="111"/>
      <c r="I77" s="111"/>
      <c r="J77" s="111"/>
      <c r="K77" s="111"/>
      <c r="L77" s="111"/>
      <c r="M77" s="111"/>
    </row>
    <row r="78" spans="1:13" x14ac:dyDescent="0.25">
      <c r="A78" s="99" t="s">
        <v>190</v>
      </c>
      <c r="B78" s="100"/>
      <c r="C78" s="153"/>
      <c r="D78" s="148">
        <v>857.77</v>
      </c>
      <c r="E78" s="148">
        <v>857.77</v>
      </c>
      <c r="F78" s="145">
        <f t="shared" si="1"/>
        <v>100</v>
      </c>
      <c r="G78" s="111"/>
      <c r="H78" s="111"/>
      <c r="I78" s="111"/>
      <c r="J78" s="111"/>
      <c r="K78" s="111"/>
      <c r="L78" s="111"/>
      <c r="M78" s="111"/>
    </row>
    <row r="79" spans="1:13" x14ac:dyDescent="0.25">
      <c r="A79" s="99" t="s">
        <v>191</v>
      </c>
      <c r="B79" s="100"/>
      <c r="C79" s="153"/>
      <c r="D79" s="148">
        <v>56.43</v>
      </c>
      <c r="E79" s="148">
        <v>56.43</v>
      </c>
      <c r="F79" s="145">
        <f t="shared" si="1"/>
        <v>100</v>
      </c>
      <c r="G79" s="111"/>
      <c r="H79" s="111"/>
      <c r="I79" s="111"/>
      <c r="J79" s="111"/>
      <c r="K79" s="111"/>
      <c r="L79" s="111"/>
      <c r="M79" s="111"/>
    </row>
    <row r="80" spans="1:13" x14ac:dyDescent="0.25">
      <c r="A80" s="99" t="s">
        <v>192</v>
      </c>
      <c r="B80" s="100"/>
      <c r="C80" s="153"/>
      <c r="D80" s="148">
        <v>566.55999999999995</v>
      </c>
      <c r="E80" s="148">
        <v>566.55999999999995</v>
      </c>
      <c r="F80" s="145">
        <f t="shared" si="1"/>
        <v>100</v>
      </c>
      <c r="G80" s="111"/>
      <c r="H80" s="111"/>
      <c r="I80" s="111"/>
      <c r="J80" s="111"/>
      <c r="K80" s="111"/>
      <c r="L80" s="111"/>
      <c r="M80" s="111"/>
    </row>
    <row r="81" spans="1:13" x14ac:dyDescent="0.25">
      <c r="A81" s="102" t="s">
        <v>178</v>
      </c>
      <c r="B81" s="100"/>
      <c r="C81" s="154"/>
      <c r="D81" s="154">
        <v>4055.14</v>
      </c>
      <c r="E81" s="155">
        <v>3567.94</v>
      </c>
      <c r="F81" s="145">
        <f t="shared" si="1"/>
        <v>87.985618252390793</v>
      </c>
      <c r="G81" s="111"/>
      <c r="H81" s="111"/>
      <c r="I81" s="111"/>
      <c r="J81" s="111"/>
      <c r="K81" s="111"/>
      <c r="L81" s="111"/>
      <c r="M81" s="111"/>
    </row>
    <row r="82" spans="1:13" x14ac:dyDescent="0.25">
      <c r="A82" s="97" t="s">
        <v>179</v>
      </c>
      <c r="B82" s="104"/>
      <c r="C82" s="150"/>
      <c r="D82" s="150"/>
      <c r="E82" s="164"/>
      <c r="F82" s="145"/>
      <c r="G82" s="111"/>
      <c r="H82" s="111"/>
      <c r="I82" s="111"/>
      <c r="J82" s="111"/>
      <c r="K82" s="111"/>
      <c r="L82" s="111"/>
      <c r="M82" s="111"/>
    </row>
    <row r="83" spans="1:13" x14ac:dyDescent="0.25">
      <c r="A83" s="99" t="s">
        <v>180</v>
      </c>
      <c r="B83" s="104"/>
      <c r="C83" s="161"/>
      <c r="D83" s="161"/>
      <c r="E83" s="173"/>
      <c r="F83" s="145"/>
      <c r="G83" s="111"/>
      <c r="H83" s="111"/>
      <c r="I83" s="111"/>
      <c r="J83" s="111"/>
      <c r="K83" s="111"/>
      <c r="L83" s="111"/>
      <c r="M83" s="111"/>
    </row>
    <row r="84" spans="1:13" ht="24.75" x14ac:dyDescent="0.25">
      <c r="A84" s="110" t="s">
        <v>181</v>
      </c>
      <c r="B84" s="114"/>
      <c r="C84" s="150"/>
      <c r="D84" s="150">
        <v>380.48</v>
      </c>
      <c r="E84" s="164"/>
      <c r="F84" s="145">
        <f t="shared" si="1"/>
        <v>0</v>
      </c>
      <c r="G84" s="111"/>
      <c r="H84" s="111"/>
      <c r="I84" s="111"/>
      <c r="J84" s="111"/>
      <c r="K84" s="111"/>
      <c r="L84" s="111"/>
      <c r="M84" s="111"/>
    </row>
    <row r="85" spans="1:13" x14ac:dyDescent="0.25">
      <c r="A85" s="108" t="s">
        <v>180</v>
      </c>
      <c r="B85" s="114"/>
      <c r="C85" s="161"/>
      <c r="D85" s="161">
        <v>380.48</v>
      </c>
      <c r="E85" s="173"/>
      <c r="F85" s="145">
        <f t="shared" si="1"/>
        <v>0</v>
      </c>
      <c r="G85" s="111"/>
      <c r="H85" s="111"/>
      <c r="I85" s="111"/>
      <c r="J85" s="111"/>
      <c r="K85" s="111"/>
      <c r="L85" s="111"/>
      <c r="M85" s="111"/>
    </row>
    <row r="86" spans="1:13" x14ac:dyDescent="0.25">
      <c r="A86" s="97" t="s">
        <v>182</v>
      </c>
      <c r="B86" s="114"/>
      <c r="C86" s="150"/>
      <c r="D86" s="150">
        <v>1320.29</v>
      </c>
      <c r="E86" s="164"/>
      <c r="F86" s="145">
        <f t="shared" si="1"/>
        <v>0</v>
      </c>
      <c r="G86" s="111"/>
      <c r="H86" s="111"/>
      <c r="I86" s="111"/>
      <c r="J86" s="111"/>
      <c r="K86" s="111"/>
      <c r="L86" s="111"/>
      <c r="M86" s="111"/>
    </row>
    <row r="87" spans="1:13" x14ac:dyDescent="0.25">
      <c r="A87" s="99" t="s">
        <v>180</v>
      </c>
      <c r="B87" s="114"/>
      <c r="C87" s="161"/>
      <c r="D87" s="161">
        <v>1996.51</v>
      </c>
      <c r="E87" s="173">
        <v>1554.46</v>
      </c>
      <c r="F87" s="145">
        <f t="shared" si="1"/>
        <v>77.858863717186495</v>
      </c>
      <c r="G87" s="111"/>
      <c r="H87" s="111"/>
      <c r="I87" s="111"/>
      <c r="J87" s="111"/>
      <c r="K87" s="111"/>
      <c r="L87" s="111"/>
      <c r="M87" s="111"/>
    </row>
    <row r="88" spans="1:13" x14ac:dyDescent="0.25">
      <c r="A88" s="97" t="s">
        <v>196</v>
      </c>
      <c r="B88" s="114"/>
      <c r="C88" s="158"/>
      <c r="D88" s="150">
        <v>1678.15</v>
      </c>
      <c r="E88" s="172"/>
      <c r="F88" s="145">
        <f t="shared" si="1"/>
        <v>0</v>
      </c>
      <c r="G88" s="111"/>
      <c r="H88" s="111"/>
      <c r="I88" s="111"/>
      <c r="J88" s="111"/>
      <c r="K88" s="111"/>
      <c r="L88" s="111"/>
      <c r="M88" s="111"/>
    </row>
    <row r="89" spans="1:13" x14ac:dyDescent="0.25">
      <c r="A89" s="99" t="s">
        <v>180</v>
      </c>
      <c r="B89" s="115"/>
      <c r="C89" s="161"/>
      <c r="D89" s="161">
        <v>1678.15</v>
      </c>
      <c r="E89" s="173">
        <v>2013.46</v>
      </c>
      <c r="F89" s="145">
        <f t="shared" si="1"/>
        <v>119.98093138277268</v>
      </c>
      <c r="G89" s="111"/>
      <c r="H89" s="111"/>
      <c r="I89" s="111"/>
      <c r="J89" s="111"/>
      <c r="K89" s="111"/>
      <c r="L89" s="111"/>
      <c r="M89" s="111"/>
    </row>
    <row r="90" spans="1:13" x14ac:dyDescent="0.25">
      <c r="A90" s="107" t="s">
        <v>193</v>
      </c>
      <c r="B90" s="116"/>
      <c r="C90" s="165"/>
      <c r="D90" s="154">
        <v>730.02</v>
      </c>
      <c r="E90" s="155">
        <v>729.99</v>
      </c>
      <c r="F90" s="145">
        <f t="shared" si="1"/>
        <v>99.995890523547303</v>
      </c>
      <c r="G90" s="111"/>
      <c r="H90" s="111"/>
      <c r="I90" s="111"/>
      <c r="J90" s="111"/>
      <c r="K90" s="111"/>
      <c r="L90" s="111"/>
      <c r="M90" s="111"/>
    </row>
    <row r="91" spans="1:13" ht="24.75" x14ac:dyDescent="0.25">
      <c r="A91" s="97" t="s">
        <v>194</v>
      </c>
      <c r="B91" s="104"/>
      <c r="C91" s="150"/>
      <c r="D91" s="150">
        <v>730.02</v>
      </c>
      <c r="E91" s="164">
        <v>729.99</v>
      </c>
      <c r="F91" s="145">
        <f t="shared" si="1"/>
        <v>99.995890523547303</v>
      </c>
      <c r="G91" s="111"/>
      <c r="H91" s="111"/>
      <c r="I91" s="111"/>
      <c r="J91" s="111"/>
      <c r="K91" s="111"/>
      <c r="L91" s="111"/>
      <c r="M91" s="111"/>
    </row>
    <row r="92" spans="1:13" x14ac:dyDescent="0.25">
      <c r="A92" s="99" t="s">
        <v>175</v>
      </c>
      <c r="B92" s="114"/>
      <c r="C92" s="161"/>
      <c r="D92" s="161">
        <v>730.02</v>
      </c>
      <c r="E92" s="173">
        <v>729.99</v>
      </c>
      <c r="F92" s="145">
        <f t="shared" si="1"/>
        <v>99.995890523547303</v>
      </c>
      <c r="G92" s="111"/>
      <c r="H92" s="111"/>
      <c r="I92" s="111"/>
      <c r="J92" s="111"/>
      <c r="K92" s="111"/>
      <c r="L92" s="111"/>
      <c r="M92" s="111"/>
    </row>
    <row r="93" spans="1:13" ht="24.75" x14ac:dyDescent="0.25">
      <c r="A93" s="107" t="s">
        <v>195</v>
      </c>
      <c r="B93" s="116"/>
      <c r="C93" s="154">
        <v>1500</v>
      </c>
      <c r="D93" s="154">
        <v>1430</v>
      </c>
      <c r="E93" s="155">
        <v>1430</v>
      </c>
      <c r="F93" s="145">
        <f t="shared" si="1"/>
        <v>100</v>
      </c>
      <c r="G93" s="111"/>
      <c r="H93" s="111"/>
      <c r="I93" s="111"/>
      <c r="J93" s="111"/>
      <c r="K93" s="111"/>
      <c r="L93" s="111"/>
      <c r="M93" s="111"/>
    </row>
    <row r="94" spans="1:13" ht="24.75" x14ac:dyDescent="0.25">
      <c r="A94" s="97" t="s">
        <v>176</v>
      </c>
      <c r="B94" s="104"/>
      <c r="C94" s="150">
        <v>1500</v>
      </c>
      <c r="D94" s="158">
        <v>1430</v>
      </c>
      <c r="E94" s="158">
        <v>1430</v>
      </c>
      <c r="F94" s="145">
        <f t="shared" si="1"/>
        <v>100</v>
      </c>
      <c r="G94" s="111"/>
      <c r="H94" s="111"/>
      <c r="I94" s="111"/>
      <c r="J94" s="111"/>
      <c r="K94" s="111"/>
      <c r="L94" s="111"/>
      <c r="M94" s="111"/>
    </row>
    <row r="95" spans="1:13" x14ac:dyDescent="0.25">
      <c r="A95" s="108" t="s">
        <v>177</v>
      </c>
      <c r="B95" s="23"/>
      <c r="C95" s="161">
        <v>1500</v>
      </c>
      <c r="D95" s="162">
        <v>1430</v>
      </c>
      <c r="E95" s="162">
        <v>1430</v>
      </c>
      <c r="F95" s="145">
        <f t="shared" si="1"/>
        <v>100</v>
      </c>
      <c r="G95" s="111"/>
      <c r="H95" s="111"/>
      <c r="I95" s="111"/>
      <c r="J95" s="111"/>
      <c r="K95" s="111"/>
      <c r="L95" s="111"/>
      <c r="M95" s="111"/>
    </row>
    <row r="96" spans="1:13" x14ac:dyDescent="0.25">
      <c r="A96" s="6"/>
      <c r="B96" s="6"/>
      <c r="C96" s="6"/>
      <c r="D96" s="6"/>
      <c r="E96" s="6"/>
      <c r="F96" s="6"/>
      <c r="G96" s="111"/>
      <c r="H96" s="111"/>
      <c r="I96" s="111"/>
      <c r="J96" s="111"/>
      <c r="K96" s="111"/>
      <c r="L96" s="111"/>
      <c r="M96" s="111"/>
    </row>
    <row r="97" spans="1:13" x14ac:dyDescent="0.25">
      <c r="A97" s="6"/>
      <c r="B97" s="6"/>
      <c r="C97" s="6"/>
      <c r="D97" s="6"/>
      <c r="E97" s="6"/>
      <c r="F97" s="6"/>
      <c r="G97" s="111"/>
      <c r="H97" s="111"/>
      <c r="I97" s="111"/>
      <c r="J97" s="111"/>
      <c r="K97" s="111"/>
      <c r="L97" s="111"/>
      <c r="M97" s="11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dio</vt:lpstr>
      <vt:lpstr>Prihodi i rashodi -ekon. klf.</vt:lpstr>
      <vt:lpstr>Prihodi i rashodi -izvori</vt:lpstr>
      <vt:lpstr>Rashodi FUNKC</vt:lpstr>
      <vt:lpstr>Prih.i ras.-prog.i fin.izvori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</dc:title>
  <dc:creator>Korisnik</dc:creator>
  <cp:lastModifiedBy>Korisnik</cp:lastModifiedBy>
  <cp:lastPrinted>2026-02-11T15:58:12Z</cp:lastPrinted>
  <dcterms:created xsi:type="dcterms:W3CDTF">2022-02-23T11:39:51Z</dcterms:created>
  <dcterms:modified xsi:type="dcterms:W3CDTF">2026-03-19T11:28:32Z</dcterms:modified>
</cp:coreProperties>
</file>