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210" windowHeight="8100" activeTab="3"/>
  </bookViews>
  <sheets>
    <sheet name="Opći dio" sheetId="3" r:id="rId1"/>
    <sheet name="Prihodi i rashodi -ekon. klf." sheetId="1" r:id="rId2"/>
    <sheet name="Prihodi i rashodi -izvori" sheetId="4" r:id="rId3"/>
    <sheet name="Prih i rash.-progr.,funk izvori" sheetId="5" r:id="rId4"/>
  </sheets>
  <calcPr calcId="144525"/>
</workbook>
</file>

<file path=xl/calcChain.xml><?xml version="1.0" encoding="utf-8"?>
<calcChain xmlns="http://schemas.openxmlformats.org/spreadsheetml/2006/main">
  <c r="E19" i="3" l="1"/>
  <c r="D19" i="3"/>
  <c r="C19" i="3"/>
  <c r="B19" i="3"/>
  <c r="E29" i="4" l="1"/>
  <c r="D29" i="4"/>
  <c r="C29" i="4"/>
  <c r="B29" i="4"/>
  <c r="E13" i="4"/>
  <c r="C13" i="4"/>
  <c r="B13" i="4"/>
  <c r="D13" i="4"/>
  <c r="G12" i="1" l="1"/>
  <c r="F20" i="1"/>
  <c r="F12" i="1" l="1"/>
  <c r="G32" i="1"/>
  <c r="E22" i="3"/>
  <c r="D22" i="3"/>
  <c r="C22" i="3"/>
  <c r="B22" i="3"/>
  <c r="G26" i="1" l="1"/>
  <c r="G29" i="1"/>
  <c r="G28" i="1"/>
  <c r="G27" i="1"/>
  <c r="G24" i="1"/>
  <c r="G23" i="1"/>
  <c r="G19" i="1"/>
  <c r="G18" i="1"/>
  <c r="G17" i="1"/>
  <c r="G15" i="1"/>
  <c r="G14" i="1"/>
  <c r="G11" i="1"/>
  <c r="G10" i="1"/>
  <c r="G9" i="1"/>
  <c r="G8" i="1"/>
  <c r="G6" i="1"/>
  <c r="F24" i="1"/>
  <c r="F19" i="1"/>
  <c r="F18" i="1"/>
  <c r="F17" i="1"/>
  <c r="F16" i="1"/>
  <c r="F15" i="1"/>
  <c r="F14" i="1"/>
  <c r="F11" i="1"/>
  <c r="F10" i="1"/>
  <c r="F9" i="1"/>
  <c r="D22" i="1"/>
  <c r="C41" i="3"/>
  <c r="G22" i="1" l="1"/>
  <c r="G18" i="3"/>
  <c r="G36" i="3"/>
  <c r="F36" i="3"/>
  <c r="G21" i="3"/>
  <c r="G20" i="3"/>
  <c r="G19" i="3"/>
  <c r="G17" i="3"/>
  <c r="G16" i="3"/>
  <c r="F21" i="3"/>
  <c r="F20" i="3"/>
  <c r="F19" i="3"/>
  <c r="F18" i="3" l="1"/>
  <c r="G40" i="3" l="1"/>
  <c r="F40" i="3"/>
  <c r="F16" i="3" l="1"/>
  <c r="C22" i="1" l="1"/>
  <c r="F23" i="1" l="1"/>
  <c r="F22" i="1" l="1"/>
</calcChain>
</file>

<file path=xl/sharedStrings.xml><?xml version="1.0" encoding="utf-8"?>
<sst xmlns="http://schemas.openxmlformats.org/spreadsheetml/2006/main" count="284" uniqueCount="221">
  <si>
    <t>Oznaka</t>
  </si>
  <si>
    <t>Izvorni plan (2.)</t>
  </si>
  <si>
    <t>Tekući plan (3.)</t>
  </si>
  <si>
    <t>Indeks 4./1. (5.)</t>
  </si>
  <si>
    <t>Indeks 4./3. (6.)</t>
  </si>
  <si>
    <t>A. RAČUN PRIHODA I RASHODA</t>
  </si>
  <si>
    <t>6 Prihodi poslovanja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</si>
  <si>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</si>
  <si>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</si>
  <si>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</si>
  <si>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</si>
  <si>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</si>
  <si>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</si>
  <si>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</si>
  <si>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</si>
  <si>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</si>
  <si>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</si>
  <si>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</si>
  <si>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</si>
  <si>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</si>
  <si>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</si>
  <si>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</si>
  <si>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</si>
  <si>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</si>
  <si>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</si>
  <si>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</si>
  <si>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</si>
  <si>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</si>
  <si>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</si>
  <si>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</si>
  <si>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</si>
  <si>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</si>
  <si>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</si>
  <si>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</si>
  <si>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</si>
  <si>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</si>
  <si>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</si>
  <si>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</si>
  <si>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</si>
  <si>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</si>
  <si>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</si>
  <si>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</si>
  <si>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</si>
  <si>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</si>
  <si>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</si>
  <si>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</si>
  <si>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</si>
  <si>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</si>
  <si>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</si>
  <si>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</si>
  <si>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</si>
  <si>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</si>
  <si>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</si>
  <si>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</si>
  <si>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</si>
  <si>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</si>
  <si>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</si>
  <si>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</si>
  <si>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</si>
  <si>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</si>
  <si>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343 Ostali financijski rashodi</t>
  </si>
  <si>
    <t>3433 Zatezne kamate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</si>
  <si>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</si>
  <si>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</si>
  <si>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</si>
  <si>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</si>
  <si>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4222 Komunikacijska oprema</t>
  </si>
  <si>
    <t>4223 Oprema za održavanje i zaštitu</t>
  </si>
  <si>
    <t>4227 Uređaji, strojevi i oprema za ostale namjene</t>
  </si>
  <si>
    <t>424 Knjige, umjetnička djela i ostale izložbene vrijednosti</t>
  </si>
  <si>
    <t>4241 Knjige</t>
  </si>
  <si>
    <t>SVEUKUPNO RASHODI</t>
  </si>
  <si>
    <t>PRIHODI I RASHODI 2021.PREMA EKONOMSKOJ KLASIFIKACIJI</t>
  </si>
  <si>
    <t>67 Prihodi iz nadležnog proračuna i od HZZO-a temeljem ugovornih obveza</t>
  </si>
  <si>
    <t>6711 Prihodi iz nadležnog proračuna za financiranje rashoda poslovanja</t>
  </si>
  <si>
    <t>671 Prihodi iz nadležnog proračuna za financiranje redovne djelatnosti proračunskih korisnika</t>
  </si>
  <si>
    <t>6712 Prihodi iz nadležnog proračuna za nabavu nefinancijske imovine</t>
  </si>
  <si>
    <t>Razlika - višak/manjak</t>
  </si>
  <si>
    <t>Ostvarenje/Izvršenje  2021.(4.)</t>
  </si>
  <si>
    <t xml:space="preserve"> PRIHODI UKUPNO</t>
  </si>
  <si>
    <t>RASHODI UKUPNO</t>
  </si>
  <si>
    <t>B. RAČUN FINANCIRANJA</t>
  </si>
  <si>
    <t>8 Primici od financijske imovine i zaduživanja</t>
  </si>
  <si>
    <t>5  Izdaci za financijsku imovinu i otplate zajmova</t>
  </si>
  <si>
    <t>Neto zaduživanje/financiranje</t>
  </si>
  <si>
    <t>C. RASPOLOŽIVA SREDSTVA IZ PRETHODNE GODINE</t>
  </si>
  <si>
    <t>Višak/manjak+neto financiranje+raspoloživa sredstva iz prethodnih godina</t>
  </si>
  <si>
    <t>Ostvarenje/Izvršenje 2020. (1)</t>
  </si>
  <si>
    <t>Višak/manjak iz prethodnih godina</t>
  </si>
  <si>
    <t xml:space="preserve">I. OPĆI DIO  </t>
  </si>
  <si>
    <t>GODIŠNJI  IZVJEŠTAJ O IZVRŠENJU FINANCIJSKOG PLANA ZA 2021. GODINU</t>
  </si>
  <si>
    <t>Program: 2204 SREDNJE ŠKOLSTVO STANDARD</t>
  </si>
  <si>
    <t>A2204-01 Djelatnost srednjih škola</t>
  </si>
  <si>
    <t>Funk. klas: 0922 Više srednješkolsko obrazovanje</t>
  </si>
  <si>
    <t>Izvor financiranja: 451 F.P. I dodatni udio  u pro.na dohodak</t>
  </si>
  <si>
    <t>321-NAKNADE TROŠKOVA ZAPOSLENICIMA</t>
  </si>
  <si>
    <t>3211-Službena putovanja</t>
  </si>
  <si>
    <t>3212-Naknade za prijevoz na posao i s posla</t>
  </si>
  <si>
    <t>3213-Stručno usavršavanje zaposlenika</t>
  </si>
  <si>
    <t>322-MATERIJALNI RASHODI</t>
  </si>
  <si>
    <t>3221-Uredski materijal</t>
  </si>
  <si>
    <t>3222-Materijali  i sirovine</t>
  </si>
  <si>
    <t>3223-Energija</t>
  </si>
  <si>
    <t>3224-Materijali i dijelovi za tekuć.i inves.održ.</t>
  </si>
  <si>
    <t>3225-Sitni inventar i auto gume</t>
  </si>
  <si>
    <t>323-RASHODI ZA USLUGE</t>
  </si>
  <si>
    <t>3231-Usluge telefona ,pošte i prijevoza</t>
  </si>
  <si>
    <t>3232-Usluge tekuć.i investic.održavanja</t>
  </si>
  <si>
    <t>3234-Komunalne usluge</t>
  </si>
  <si>
    <t>3235-Zakupnine i najamnine</t>
  </si>
  <si>
    <t>3236-Zdravstvene i veterinarske usluge</t>
  </si>
  <si>
    <t>3237-Intelektualne i osobne usluge</t>
  </si>
  <si>
    <t>3238-Računalne usluge</t>
  </si>
  <si>
    <t>3239-Ostale usluge</t>
  </si>
  <si>
    <t>329-OSTALE USLUGE</t>
  </si>
  <si>
    <t>3292-Premije osiguranja</t>
  </si>
  <si>
    <t>3293-Reprezentacija</t>
  </si>
  <si>
    <t>3294-Članarine</t>
  </si>
  <si>
    <t>3299-Ostali nespom.rashodi poslovanja</t>
  </si>
  <si>
    <t>T220-04 Hitne interven.u srednjim školama</t>
  </si>
  <si>
    <t>422-Postrojenja i oprema</t>
  </si>
  <si>
    <t>4221-uredska oprema i namještaj</t>
  </si>
  <si>
    <t>A2205-07 Javne potrebe u prrosvjeti-koris.SŠ</t>
  </si>
  <si>
    <t>329-OSTALI NESPOM.RASHODI</t>
  </si>
  <si>
    <t>A2205-22 Natjecanja i smotre u SŠ</t>
  </si>
  <si>
    <t>3291-Naknada članovima povjerenstva</t>
  </si>
  <si>
    <t>A2205-12 Podizanje kvalitete i standarda u školstvu</t>
  </si>
  <si>
    <t>Izvor financiranja: 31 Vlastiti prihodi korisnici</t>
  </si>
  <si>
    <t>Izvor financiranja:41 Prihodi za posebne namjene</t>
  </si>
  <si>
    <t>312-Ostali rashodi za zaposlene</t>
  </si>
  <si>
    <t>3121-Ostali rashodi za zaposlene</t>
  </si>
  <si>
    <t>Izvor financiranja: 11 -Opći prihodi i primitci</t>
  </si>
  <si>
    <t>311-Plaće za zaposlene</t>
  </si>
  <si>
    <t>3111-Plaće po sudskim presudama</t>
  </si>
  <si>
    <t>3236-Labaratorijske usluge</t>
  </si>
  <si>
    <t>3296-Troškovi sudskih postupaka</t>
  </si>
  <si>
    <t>Izvor financiranja 510-Državni proračun</t>
  </si>
  <si>
    <t>4221-Uredska oprema i namještaj</t>
  </si>
  <si>
    <t>422- Postrojenja i oprema</t>
  </si>
  <si>
    <t>424-Knjige</t>
  </si>
  <si>
    <t>4241-Knjige</t>
  </si>
  <si>
    <t>3299-ostali nespom.rashodi poslovanja</t>
  </si>
  <si>
    <t>Izvor financiranja:420 Višak prihoda poslovanja</t>
  </si>
  <si>
    <t>Izvor financiranja:61 Tekuće donacije korisnici</t>
  </si>
  <si>
    <t>3241-Naknad.osob.izvan RO</t>
  </si>
  <si>
    <t>Izvor financiranja: 710 Prihodi od prodaje nefinanc.imovine</t>
  </si>
  <si>
    <t>A2204-07 Administracija i upravljanje</t>
  </si>
  <si>
    <t>Izvor financiranja. 510 Državni prpračun</t>
  </si>
  <si>
    <t>3111-Plaće za redovan rad</t>
  </si>
  <si>
    <t>313-Doprinosi za OZO</t>
  </si>
  <si>
    <t>3132-Doprinosi za OZO</t>
  </si>
  <si>
    <t>329-Ostali nespom.rashodi</t>
  </si>
  <si>
    <t>3295-Novčana naknad.za nezap.invalida</t>
  </si>
  <si>
    <t>Projekt:403-52 Projekt od mjere do karijere -Pripravništvo</t>
  </si>
  <si>
    <t>Izvor financiranja:540 Pomoći iz inozemstva</t>
  </si>
  <si>
    <t>321-Naknade troškova prijevoza na posao i s posla</t>
  </si>
  <si>
    <t>3212-Prijevoz na posao i s posla</t>
  </si>
  <si>
    <t>Izvor financiranja 57-HZZO</t>
  </si>
  <si>
    <t>Projekt:4302-92 Projekt Erasmus+KA229-Rekon.oso.sudbina iz I sv.rata</t>
  </si>
  <si>
    <t>Izvor financiranja 420-Višak prihoda poslovanja</t>
  </si>
  <si>
    <t>321-Naknade troškova zaposlenicima</t>
  </si>
  <si>
    <t>3211-Dnevnice za služ.put u inozemstvo</t>
  </si>
  <si>
    <t>3299-Ostali nespomenuti rash.poslovanja</t>
  </si>
  <si>
    <t xml:space="preserve">Ostvarenje preth. god. </t>
  </si>
  <si>
    <t xml:space="preserve">Izvorni plan </t>
  </si>
  <si>
    <t xml:space="preserve">Tekući plan </t>
  </si>
  <si>
    <t>Izvor: 31 Vlastiti prihodi - proračunski korisnici</t>
  </si>
  <si>
    <t>Izvor: 110 Opći prihodi i primitci</t>
  </si>
  <si>
    <t>Izvor: 41 Prihodi za posebne namjene - proračunski korisnici</t>
  </si>
  <si>
    <t>Izvor: 42 Višak/manjak prihoda korisnici</t>
  </si>
  <si>
    <t>Izvor: 45-F.P. I dod.udio u por.na dohodak</t>
  </si>
  <si>
    <t>Izvor: 51 Pomoći iz državnog proračuna</t>
  </si>
  <si>
    <t>Izvor: 54 Pomoći iz inozemstva</t>
  </si>
  <si>
    <t>Izvor: 57 HZZ-Stručno usavršavanje</t>
  </si>
  <si>
    <t>Izvor: 61 Donacije - proračunski korisnici</t>
  </si>
  <si>
    <t>SVEUKUPNO PRIHODI:</t>
  </si>
  <si>
    <t>Izvor: 71 Prihodi od prodaje  nefin. Imovine</t>
  </si>
  <si>
    <t xml:space="preserve">Financijski plan  GIMNAZIJE JURJA BARAKOVIĆA ZADAR za 2021. godinu </t>
  </si>
  <si>
    <t xml:space="preserve">PRIHODI I RASHODI </t>
  </si>
  <si>
    <t>Ostvarenje/Izvršenje 2020.</t>
  </si>
  <si>
    <t>Ostvarenje/Izvršenje  2021</t>
  </si>
  <si>
    <t>Tekući plan -2021</t>
  </si>
  <si>
    <t>Izvorni plan 2021</t>
  </si>
  <si>
    <t>Ostvarenje/Izvršenje 2020. god.</t>
  </si>
  <si>
    <t>OPĆI DIO</t>
  </si>
  <si>
    <t>Bročana oznaka i naziv računa prihoda i rashoda</t>
  </si>
  <si>
    <t>Ostvarenje preth. 2020.god</t>
  </si>
  <si>
    <t>Tekući plan 2021</t>
  </si>
  <si>
    <t>Izvršenje 2021</t>
  </si>
  <si>
    <t xml:space="preserve">Indeks 5/2. </t>
  </si>
  <si>
    <t>Indeks 5./4.</t>
  </si>
  <si>
    <t>Ostvarenje 2020 god. (1)</t>
  </si>
  <si>
    <t>Ostvarenje 2020. god. (1)</t>
  </si>
  <si>
    <t>638 Pom.i iz DP tem.prijena EU sred</t>
  </si>
  <si>
    <t>663-Donacije od pravnih i fiz.osoba</t>
  </si>
  <si>
    <t>6631-Tekuće donacije</t>
  </si>
  <si>
    <t>6381-Pomoći temeljem prijenosa EU sred.</t>
  </si>
  <si>
    <t>41 Rashodi za nabavu nem.imovine</t>
  </si>
  <si>
    <t xml:space="preserve">412 Nematerijalna imovina </t>
  </si>
  <si>
    <t>4123 Licence</t>
  </si>
  <si>
    <t>4225 Instrumenti,uređaji i strojevi</t>
  </si>
  <si>
    <t>34-Financijski rashodi</t>
  </si>
  <si>
    <t>324 Naknade troš.osob.izvan RO</t>
  </si>
  <si>
    <t>32412 Naknade ostalih troškova</t>
  </si>
  <si>
    <t>9 VLASTITI IZVORI</t>
  </si>
  <si>
    <t>922 VIŠAK PRIHODA</t>
  </si>
  <si>
    <t>Godišnji izvještaj o izvršenju financijskog plana za 2021. prema programskoji ekonomskoj klasifikaciji te izvorima financiranja</t>
  </si>
  <si>
    <t>SVEUKUPNO PRIHODI+VIŠAK PRIHODA</t>
  </si>
  <si>
    <t>SVEUKUPNO :</t>
  </si>
  <si>
    <t>Indeks 4./3.</t>
  </si>
  <si>
    <t>Ostvarenje 2021</t>
  </si>
  <si>
    <t>9-Preneseni višak predh.god.</t>
  </si>
  <si>
    <t>GIMNAZIJE JURJA BARAKOVIĆA ZADAR</t>
  </si>
  <si>
    <t>Izvorni plan 2021 (2.)</t>
  </si>
  <si>
    <t>Tekući plan 2021 (3.)</t>
  </si>
  <si>
    <t>Ostvarenje2021 (4.)</t>
  </si>
  <si>
    <t>Ostvarenje 2021 (4.)</t>
  </si>
  <si>
    <t xml:space="preserve">        Na temelju Zakona o proračunu ("Narodne novine“ broj 87/08, 136/12 i 15/15, 144/21),i Pravilnika o polugodišnjem i godišnjem izvještaju o izvršenju proračuna ("Narodne novine" 24/13, 102/17 i 1/20) GIMNAZIJA JURJA BARAKOVIĆA" podnosi školskom odboru:</t>
  </si>
  <si>
    <t>SVEUKUPNO RASHODI:</t>
  </si>
  <si>
    <t>PRIHODI PO IZVORIMA FIHNANCIIRANJA 2021.GODINA</t>
  </si>
  <si>
    <t>RASHODI PO IZVORIMA FINANCIRANJA 2021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</si>
</sst>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7"/>
      <color rgb="FF000000"/>
      <name val="Verdana"/>
      <family val="2"/>
      <charset val="238"/>
    </font>
    <font>
      <b/>
      <sz val="9"/>
      <color rgb="FF000000"/>
      <name val="Calibri Light"/>
      <family val="2"/>
      <charset val="238"/>
    </font>
    <font>
      <sz val="7"/>
      <color theme="1"/>
      <name val="Verdana"/>
      <family val="2"/>
      <charset val="238"/>
    </font>
    <font>
      <b/>
      <sz val="7"/>
      <color rgb="FF000000"/>
      <name val="Arial"/>
      <family val="2"/>
      <charset val="238"/>
    </font>
    <font>
      <sz val="9"/>
      <color rgb="FF000000"/>
      <name val="Calibri Light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Calibri Light"/>
      <family val="2"/>
      <charset val="238"/>
    </font>
    <font>
      <b/>
      <sz val="7"/>
      <color theme="1"/>
      <name val="Verdana"/>
      <family val="2"/>
      <charset val="238"/>
    </font>
    <font>
      <sz val="12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8"/>
      <color rgb="FF000000"/>
      <name val="Verdana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Verdana"/>
      <family val="2"/>
      <charset val="238"/>
    </font>
    <font>
      <b/>
      <sz val="7.5"/>
      <color rgb="FF000000"/>
      <name val="Microsoft Sans Serif"/>
      <family val="2"/>
      <charset val="238"/>
    </font>
    <font>
      <sz val="7.5"/>
      <color rgb="FF000000"/>
      <name val="Microsoft Sans Serif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Microsoft Sans Serif"/>
      <family val="2"/>
      <charset val="238"/>
    </font>
    <font>
      <sz val="10"/>
      <color rgb="FF000000"/>
      <name val="Arial"/>
      <family val="2"/>
      <charset val="238"/>
    </font>
    <font>
      <b/>
      <sz val="9"/>
      <color theme="1"/>
      <name val="Verdana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Calibri Light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000000"/>
      <name val="Microsoft Sans Serif"/>
      <family val="2"/>
      <charset val="238"/>
    </font>
    <font>
      <b/>
      <sz val="7.5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1"/>
      <color rgb="FF000000"/>
      <name val="Arial"/>
      <family val="2"/>
      <charset val="238"/>
    </font>
    <font>
      <b/>
      <sz val="8"/>
      <color theme="1"/>
      <name val="Verdana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7">
    <xf numFmtId="0" fontId="0" fillId="0" borderId="0" xfId="0"/>
    <xf numFmtId="0" fontId="20" fillId="0" borderId="0" xfId="0" applyFont="1" applyAlignment="1">
      <alignment wrapText="1"/>
    </xf>
    <xf numFmtId="4" fontId="19" fillId="33" borderId="11" xfId="0" applyNumberFormat="1" applyFont="1" applyFill="1" applyBorder="1" applyAlignment="1">
      <alignment horizontal="right" wrapText="1"/>
    </xf>
    <xf numFmtId="0" fontId="19" fillId="33" borderId="11" xfId="0" applyFont="1" applyFill="1" applyBorder="1" applyAlignment="1">
      <alignment horizontal="right" wrapText="1"/>
    </xf>
    <xf numFmtId="0" fontId="20" fillId="0" borderId="0" xfId="0" applyFont="1"/>
    <xf numFmtId="4" fontId="22" fillId="33" borderId="11" xfId="0" applyNumberFormat="1" applyFont="1" applyFill="1" applyBorder="1" applyAlignment="1">
      <alignment horizontal="right" wrapText="1"/>
    </xf>
    <xf numFmtId="0" fontId="24" fillId="0" borderId="0" xfId="0" applyFont="1"/>
    <xf numFmtId="4" fontId="19" fillId="34" borderId="11" xfId="0" applyNumberFormat="1" applyFont="1" applyFill="1" applyBorder="1" applyAlignment="1">
      <alignment horizontal="right" wrapText="1"/>
    </xf>
    <xf numFmtId="0" fontId="25" fillId="0" borderId="0" xfId="0" applyFont="1"/>
    <xf numFmtId="0" fontId="27" fillId="0" borderId="0" xfId="0" applyFont="1" applyAlignment="1">
      <alignment horizontal="left" indent="1"/>
    </xf>
    <xf numFmtId="0" fontId="28" fillId="35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left" wrapText="1" indent="1"/>
    </xf>
    <xf numFmtId="4" fontId="30" fillId="33" borderId="11" xfId="0" applyNumberFormat="1" applyFont="1" applyFill="1" applyBorder="1" applyAlignment="1">
      <alignment horizontal="right" wrapText="1" indent="1"/>
    </xf>
    <xf numFmtId="4" fontId="31" fillId="33" borderId="11" xfId="0" applyNumberFormat="1" applyFont="1" applyFill="1" applyBorder="1" applyAlignment="1">
      <alignment horizontal="right" wrapText="1" indent="1"/>
    </xf>
    <xf numFmtId="0" fontId="30" fillId="33" borderId="11" xfId="0" applyFont="1" applyFill="1" applyBorder="1" applyAlignment="1">
      <alignment horizontal="right" wrapText="1" indent="1"/>
    </xf>
    <xf numFmtId="4" fontId="30" fillId="33" borderId="16" xfId="0" applyNumberFormat="1" applyFont="1" applyFill="1" applyBorder="1" applyAlignment="1">
      <alignment horizontal="right" wrapText="1" indent="1"/>
    </xf>
    <xf numFmtId="0" fontId="30" fillId="33" borderId="16" xfId="0" applyFont="1" applyFill="1" applyBorder="1" applyAlignment="1">
      <alignment horizontal="left" wrapText="1" indent="1"/>
    </xf>
    <xf numFmtId="4" fontId="30" fillId="33" borderId="18" xfId="0" applyNumberFormat="1" applyFont="1" applyFill="1" applyBorder="1" applyAlignment="1">
      <alignment horizontal="right" wrapText="1" indent="1"/>
    </xf>
    <xf numFmtId="4" fontId="24" fillId="0" borderId="0" xfId="0" applyNumberFormat="1" applyFont="1"/>
    <xf numFmtId="4" fontId="33" fillId="33" borderId="11" xfId="0" applyNumberFormat="1" applyFont="1" applyFill="1" applyBorder="1" applyAlignment="1">
      <alignment horizontal="right" wrapText="1" indent="1"/>
    </xf>
    <xf numFmtId="0" fontId="33" fillId="33" borderId="11" xfId="0" applyFont="1" applyFill="1" applyBorder="1" applyAlignment="1">
      <alignment horizontal="right" wrapText="1" indent="1"/>
    </xf>
    <xf numFmtId="0" fontId="33" fillId="33" borderId="11" xfId="0" applyFont="1" applyFill="1" applyBorder="1" applyAlignment="1">
      <alignment horizontal="left" wrapText="1" indent="1"/>
    </xf>
    <xf numFmtId="4" fontId="19" fillId="36" borderId="11" xfId="0" applyNumberFormat="1" applyFont="1" applyFill="1" applyBorder="1" applyAlignment="1">
      <alignment horizontal="right" wrapText="1"/>
    </xf>
    <xf numFmtId="4" fontId="36" fillId="33" borderId="11" xfId="0" applyNumberFormat="1" applyFont="1" applyFill="1" applyBorder="1" applyAlignment="1">
      <alignment horizontal="right" wrapText="1" indent="1"/>
    </xf>
    <xf numFmtId="4" fontId="32" fillId="33" borderId="11" xfId="0" applyNumberFormat="1" applyFont="1" applyFill="1" applyBorder="1" applyAlignment="1">
      <alignment horizontal="right" wrapText="1" indent="1"/>
    </xf>
    <xf numFmtId="0" fontId="38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39" fillId="33" borderId="11" xfId="0" applyFont="1" applyFill="1" applyBorder="1" applyAlignment="1">
      <alignment horizontal="left" wrapText="1"/>
    </xf>
    <xf numFmtId="4" fontId="39" fillId="33" borderId="11" xfId="0" applyNumberFormat="1" applyFont="1" applyFill="1" applyBorder="1" applyAlignment="1">
      <alignment horizontal="right" wrapText="1"/>
    </xf>
    <xf numFmtId="0" fontId="39" fillId="33" borderId="11" xfId="0" applyFont="1" applyFill="1" applyBorder="1" applyAlignment="1">
      <alignment horizontal="right" wrapText="1"/>
    </xf>
    <xf numFmtId="0" fontId="39" fillId="34" borderId="11" xfId="0" applyFont="1" applyFill="1" applyBorder="1" applyAlignment="1">
      <alignment horizontal="left" wrapText="1"/>
    </xf>
    <xf numFmtId="4" fontId="39" fillId="34" borderId="11" xfId="0" applyNumberFormat="1" applyFont="1" applyFill="1" applyBorder="1" applyAlignment="1">
      <alignment horizontal="right" wrapText="1"/>
    </xf>
    <xf numFmtId="0" fontId="39" fillId="34" borderId="11" xfId="0" applyFont="1" applyFill="1" applyBorder="1" applyAlignment="1">
      <alignment horizontal="right" wrapText="1"/>
    </xf>
    <xf numFmtId="4" fontId="39" fillId="37" borderId="11" xfId="0" applyNumberFormat="1" applyFont="1" applyFill="1" applyBorder="1" applyAlignment="1">
      <alignment horizontal="right" wrapText="1"/>
    </xf>
    <xf numFmtId="0" fontId="39" fillId="37" borderId="11" xfId="0" applyFont="1" applyFill="1" applyBorder="1" applyAlignment="1">
      <alignment horizontal="right" wrapText="1"/>
    </xf>
    <xf numFmtId="4" fontId="41" fillId="33" borderId="11" xfId="0" applyNumberFormat="1" applyFont="1" applyFill="1" applyBorder="1" applyAlignment="1">
      <alignment horizontal="right" wrapText="1" indent="1"/>
    </xf>
    <xf numFmtId="4" fontId="39" fillId="33" borderId="11" xfId="0" applyNumberFormat="1" applyFont="1" applyFill="1" applyBorder="1" applyAlignment="1">
      <alignment horizontal="right" wrapText="1" indent="1"/>
    </xf>
    <xf numFmtId="4" fontId="40" fillId="33" borderId="11" xfId="0" applyNumberFormat="1" applyFont="1" applyFill="1" applyBorder="1" applyAlignment="1">
      <alignment horizontal="right" wrapText="1" indent="1"/>
    </xf>
    <xf numFmtId="0" fontId="40" fillId="33" borderId="11" xfId="0" applyFont="1" applyFill="1" applyBorder="1" applyAlignment="1">
      <alignment horizontal="right" wrapText="1"/>
    </xf>
    <xf numFmtId="0" fontId="35" fillId="0" borderId="0" xfId="0" applyFont="1"/>
    <xf numFmtId="4" fontId="42" fillId="33" borderId="11" xfId="0" applyNumberFormat="1" applyFont="1" applyFill="1" applyBorder="1" applyAlignment="1">
      <alignment horizontal="right" wrapText="1" indent="1"/>
    </xf>
    <xf numFmtId="0" fontId="43" fillId="0" borderId="0" xfId="0" applyFont="1"/>
    <xf numFmtId="0" fontId="38" fillId="0" borderId="2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4" fontId="39" fillId="34" borderId="21" xfId="0" applyNumberFormat="1" applyFont="1" applyFill="1" applyBorder="1" applyAlignment="1">
      <alignment horizontal="right" wrapText="1"/>
    </xf>
    <xf numFmtId="0" fontId="39" fillId="34" borderId="21" xfId="0" applyFont="1" applyFill="1" applyBorder="1" applyAlignment="1">
      <alignment horizontal="right" wrapText="1"/>
    </xf>
    <xf numFmtId="0" fontId="43" fillId="0" borderId="0" xfId="0" applyFont="1" applyAlignment="1">
      <alignment horizontal="left" wrapText="1"/>
    </xf>
    <xf numFmtId="0" fontId="29" fillId="0" borderId="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4" fontId="30" fillId="33" borderId="21" xfId="0" applyNumberFormat="1" applyFont="1" applyFill="1" applyBorder="1" applyAlignment="1">
      <alignment horizontal="right" wrapText="1" indent="1"/>
    </xf>
    <xf numFmtId="4" fontId="31" fillId="33" borderId="21" xfId="0" applyNumberFormat="1" applyFont="1" applyFill="1" applyBorder="1" applyAlignment="1">
      <alignment horizontal="right" wrapText="1" indent="1"/>
    </xf>
    <xf numFmtId="0" fontId="19" fillId="33" borderId="11" xfId="0" applyNumberFormat="1" applyFont="1" applyFill="1" applyBorder="1" applyAlignment="1">
      <alignment horizontal="center" wrapText="1"/>
    </xf>
    <xf numFmtId="0" fontId="22" fillId="33" borderId="11" xfId="0" applyNumberFormat="1" applyFont="1" applyFill="1" applyBorder="1" applyAlignment="1">
      <alignment horizontal="center" wrapText="1"/>
    </xf>
    <xf numFmtId="4" fontId="44" fillId="33" borderId="11" xfId="0" applyNumberFormat="1" applyFont="1" applyFill="1" applyBorder="1" applyAlignment="1">
      <alignment horizontal="right" wrapText="1" indent="1"/>
    </xf>
    <xf numFmtId="4" fontId="19" fillId="33" borderId="11" xfId="0" applyNumberFormat="1" applyFont="1" applyFill="1" applyBorder="1" applyAlignment="1">
      <alignment wrapText="1"/>
    </xf>
    <xf numFmtId="4" fontId="32" fillId="33" borderId="11" xfId="0" applyNumberFormat="1" applyFont="1" applyFill="1" applyBorder="1" applyAlignment="1">
      <alignment horizontal="left" wrapText="1" indent="1"/>
    </xf>
    <xf numFmtId="0" fontId="39" fillId="33" borderId="11" xfId="0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4" fontId="47" fillId="33" borderId="11" xfId="0" applyNumberFormat="1" applyFont="1" applyFill="1" applyBorder="1" applyAlignment="1">
      <alignment horizontal="right" wrapText="1" indent="1"/>
    </xf>
    <xf numFmtId="4" fontId="42" fillId="33" borderId="11" xfId="0" applyNumberFormat="1" applyFont="1" applyFill="1" applyBorder="1" applyAlignment="1">
      <alignment horizontal="right" wrapText="1"/>
    </xf>
    <xf numFmtId="4" fontId="40" fillId="33" borderId="11" xfId="0" applyNumberFormat="1" applyFont="1" applyFill="1" applyBorder="1" applyAlignment="1">
      <alignment horizontal="right" wrapText="1"/>
    </xf>
    <xf numFmtId="0" fontId="39" fillId="0" borderId="2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36" fillId="0" borderId="20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4" fontId="36" fillId="34" borderId="21" xfId="0" applyNumberFormat="1" applyFont="1" applyFill="1" applyBorder="1" applyAlignment="1">
      <alignment horizontal="right" wrapText="1"/>
    </xf>
    <xf numFmtId="4" fontId="36" fillId="37" borderId="11" xfId="0" applyNumberFormat="1" applyFont="1" applyFill="1" applyBorder="1" applyAlignment="1">
      <alignment horizontal="right" wrapText="1"/>
    </xf>
    <xf numFmtId="4" fontId="36" fillId="33" borderId="11" xfId="0" applyNumberFormat="1" applyFont="1" applyFill="1" applyBorder="1" applyAlignment="1">
      <alignment horizontal="right" wrapText="1"/>
    </xf>
    <xf numFmtId="0" fontId="36" fillId="33" borderId="11" xfId="0" applyFont="1" applyFill="1" applyBorder="1" applyAlignment="1">
      <alignment horizontal="left" wrapText="1"/>
    </xf>
    <xf numFmtId="4" fontId="36" fillId="34" borderId="11" xfId="0" applyNumberFormat="1" applyFont="1" applyFill="1" applyBorder="1" applyAlignment="1">
      <alignment horizontal="right" wrapText="1"/>
    </xf>
    <xf numFmtId="0" fontId="50" fillId="0" borderId="0" xfId="0" applyFont="1" applyAlignment="1">
      <alignment horizontal="left" wrapText="1"/>
    </xf>
    <xf numFmtId="4" fontId="42" fillId="33" borderId="11" xfId="0" applyNumberFormat="1" applyFont="1" applyFill="1" applyBorder="1" applyAlignment="1">
      <alignment wrapText="1"/>
    </xf>
    <xf numFmtId="4" fontId="36" fillId="33" borderId="11" xfId="0" applyNumberFormat="1" applyFont="1" applyFill="1" applyBorder="1" applyAlignment="1">
      <alignment wrapText="1"/>
    </xf>
    <xf numFmtId="0" fontId="36" fillId="33" borderId="11" xfId="0" applyFont="1" applyFill="1" applyBorder="1" applyAlignment="1">
      <alignment wrapText="1"/>
    </xf>
    <xf numFmtId="4" fontId="51" fillId="33" borderId="11" xfId="0" applyNumberFormat="1" applyFont="1" applyFill="1" applyBorder="1" applyAlignment="1">
      <alignment horizontal="right" wrapText="1" indent="1"/>
    </xf>
    <xf numFmtId="0" fontId="52" fillId="0" borderId="0" xfId="0" applyFont="1" applyAlignment="1">
      <alignment horizontal="left" wrapText="1"/>
    </xf>
    <xf numFmtId="4" fontId="36" fillId="36" borderId="11" xfId="0" applyNumberFormat="1" applyFont="1" applyFill="1" applyBorder="1" applyAlignment="1">
      <alignment horizontal="right" wrapText="1" indent="1"/>
    </xf>
    <xf numFmtId="0" fontId="39" fillId="36" borderId="11" xfId="0" applyFont="1" applyFill="1" applyBorder="1" applyAlignment="1">
      <alignment horizontal="right" wrapText="1"/>
    </xf>
    <xf numFmtId="0" fontId="35" fillId="36" borderId="0" xfId="0" applyFont="1" applyFill="1" applyAlignment="1">
      <alignment horizontal="left" wrapText="1"/>
    </xf>
    <xf numFmtId="4" fontId="32" fillId="34" borderId="11" xfId="0" applyNumberFormat="1" applyFont="1" applyFill="1" applyBorder="1" applyAlignment="1">
      <alignment horizontal="right" wrapText="1" indent="1"/>
    </xf>
    <xf numFmtId="4" fontId="36" fillId="34" borderId="11" xfId="0" applyNumberFormat="1" applyFont="1" applyFill="1" applyBorder="1" applyAlignment="1">
      <alignment horizontal="right" wrapText="1" indent="1"/>
    </xf>
    <xf numFmtId="4" fontId="48" fillId="34" borderId="11" xfId="0" applyNumberFormat="1" applyFont="1" applyFill="1" applyBorder="1" applyAlignment="1">
      <alignment horizontal="right" wrapText="1" indent="1"/>
    </xf>
    <xf numFmtId="0" fontId="35" fillId="34" borderId="0" xfId="0" applyFont="1" applyFill="1" applyAlignment="1">
      <alignment horizontal="left" wrapText="1"/>
    </xf>
    <xf numFmtId="4" fontId="39" fillId="34" borderId="11" xfId="0" applyNumberFormat="1" applyFont="1" applyFill="1" applyBorder="1" applyAlignment="1">
      <alignment horizontal="right" wrapText="1" indent="1"/>
    </xf>
    <xf numFmtId="4" fontId="41" fillId="34" borderId="11" xfId="0" applyNumberFormat="1" applyFont="1" applyFill="1" applyBorder="1" applyAlignment="1">
      <alignment horizontal="right" wrapText="1" indent="1"/>
    </xf>
    <xf numFmtId="4" fontId="36" fillId="34" borderId="11" xfId="0" applyNumberFormat="1" applyFont="1" applyFill="1" applyBorder="1" applyAlignment="1">
      <alignment wrapText="1"/>
    </xf>
    <xf numFmtId="4" fontId="41" fillId="38" borderId="11" xfId="0" applyNumberFormat="1" applyFont="1" applyFill="1" applyBorder="1" applyAlignment="1">
      <alignment horizontal="right" wrapText="1" indent="1"/>
    </xf>
    <xf numFmtId="4" fontId="36" fillId="38" borderId="11" xfId="0" applyNumberFormat="1" applyFont="1" applyFill="1" applyBorder="1" applyAlignment="1">
      <alignment horizontal="right" wrapText="1" indent="1"/>
    </xf>
    <xf numFmtId="4" fontId="39" fillId="38" borderId="11" xfId="0" applyNumberFormat="1" applyFont="1" applyFill="1" applyBorder="1" applyAlignment="1">
      <alignment horizontal="right" wrapText="1" indent="1"/>
    </xf>
    <xf numFmtId="0" fontId="39" fillId="38" borderId="11" xfId="0" applyFont="1" applyFill="1" applyBorder="1" applyAlignment="1">
      <alignment horizontal="right" wrapText="1"/>
    </xf>
    <xf numFmtId="4" fontId="36" fillId="38" borderId="11" xfId="0" applyNumberFormat="1" applyFont="1" applyFill="1" applyBorder="1" applyAlignment="1">
      <alignment wrapText="1"/>
    </xf>
    <xf numFmtId="4" fontId="39" fillId="38" borderId="11" xfId="0" applyNumberFormat="1" applyFont="1" applyFill="1" applyBorder="1" applyAlignment="1">
      <alignment horizontal="right" wrapText="1"/>
    </xf>
    <xf numFmtId="4" fontId="32" fillId="38" borderId="11" xfId="0" applyNumberFormat="1" applyFont="1" applyFill="1" applyBorder="1" applyAlignment="1">
      <alignment horizontal="right" wrapText="1" indent="1"/>
    </xf>
    <xf numFmtId="0" fontId="20" fillId="36" borderId="0" xfId="0" applyFont="1" applyFill="1"/>
    <xf numFmtId="4" fontId="40" fillId="36" borderId="11" xfId="0" applyNumberFormat="1" applyFont="1" applyFill="1" applyBorder="1" applyAlignment="1">
      <alignment horizontal="right" wrapText="1"/>
    </xf>
    <xf numFmtId="4" fontId="40" fillId="33" borderId="11" xfId="0" applyNumberFormat="1" applyFont="1" applyFill="1" applyBorder="1" applyAlignment="1">
      <alignment wrapText="1"/>
    </xf>
    <xf numFmtId="4" fontId="39" fillId="34" borderId="11" xfId="0" applyNumberFormat="1" applyFont="1" applyFill="1" applyBorder="1" applyAlignment="1">
      <alignment wrapText="1"/>
    </xf>
    <xf numFmtId="4" fontId="42" fillId="38" borderId="11" xfId="0" applyNumberFormat="1" applyFont="1" applyFill="1" applyBorder="1" applyAlignment="1">
      <alignment wrapText="1"/>
    </xf>
    <xf numFmtId="4" fontId="36" fillId="38" borderId="11" xfId="0" applyNumberFormat="1" applyFont="1" applyFill="1" applyBorder="1" applyAlignment="1">
      <alignment horizontal="right" wrapText="1"/>
    </xf>
    <xf numFmtId="4" fontId="42" fillId="38" borderId="11" xfId="0" applyNumberFormat="1" applyFont="1" applyFill="1" applyBorder="1" applyAlignment="1">
      <alignment horizontal="right" wrapText="1" indent="1"/>
    </xf>
    <xf numFmtId="4" fontId="40" fillId="34" borderId="11" xfId="0" applyNumberFormat="1" applyFont="1" applyFill="1" applyBorder="1" applyAlignment="1">
      <alignment wrapText="1"/>
    </xf>
    <xf numFmtId="4" fontId="40" fillId="34" borderId="11" xfId="0" applyNumberFormat="1" applyFont="1" applyFill="1" applyBorder="1" applyAlignment="1">
      <alignment horizontal="right" wrapText="1"/>
    </xf>
    <xf numFmtId="4" fontId="40" fillId="34" borderId="21" xfId="0" applyNumberFormat="1" applyFont="1" applyFill="1" applyBorder="1" applyAlignment="1">
      <alignment horizontal="right" wrapText="1"/>
    </xf>
    <xf numFmtId="4" fontId="42" fillId="34" borderId="11" xfId="0" applyNumberFormat="1" applyFont="1" applyFill="1" applyBorder="1" applyAlignment="1">
      <alignment horizontal="right" wrapText="1" indent="1"/>
    </xf>
    <xf numFmtId="0" fontId="53" fillId="0" borderId="19" xfId="0" applyFont="1" applyBorder="1" applyAlignment="1">
      <alignment horizontal="right" vertical="center" wrapText="1" indent="1"/>
    </xf>
    <xf numFmtId="0" fontId="35" fillId="0" borderId="0" xfId="0" applyFont="1" applyAlignment="1">
      <alignment horizontal="right" wrapText="1"/>
    </xf>
    <xf numFmtId="4" fontId="42" fillId="34" borderId="11" xfId="0" applyNumberFormat="1" applyFont="1" applyFill="1" applyBorder="1" applyAlignment="1">
      <alignment wrapText="1"/>
    </xf>
    <xf numFmtId="4" fontId="42" fillId="36" borderId="11" xfId="0" applyNumberFormat="1" applyFont="1" applyFill="1" applyBorder="1" applyAlignment="1">
      <alignment wrapText="1"/>
    </xf>
    <xf numFmtId="0" fontId="35" fillId="36" borderId="0" xfId="0" applyFont="1" applyFill="1"/>
    <xf numFmtId="4" fontId="41" fillId="36" borderId="11" xfId="0" applyNumberFormat="1" applyFont="1" applyFill="1" applyBorder="1" applyAlignment="1">
      <alignment horizontal="right" wrapText="1" indent="1"/>
    </xf>
    <xf numFmtId="4" fontId="36" fillId="36" borderId="11" xfId="0" applyNumberFormat="1" applyFont="1" applyFill="1" applyBorder="1" applyAlignment="1">
      <alignment horizontal="right" wrapText="1"/>
    </xf>
    <xf numFmtId="4" fontId="39" fillId="36" borderId="11" xfId="0" applyNumberFormat="1" applyFont="1" applyFill="1" applyBorder="1" applyAlignment="1">
      <alignment wrapText="1"/>
    </xf>
    <xf numFmtId="4" fontId="40" fillId="36" borderId="11" xfId="0" applyNumberFormat="1" applyFont="1" applyFill="1" applyBorder="1" applyAlignment="1">
      <alignment wrapText="1"/>
    </xf>
    <xf numFmtId="4" fontId="39" fillId="38" borderId="11" xfId="0" applyNumberFormat="1" applyFont="1" applyFill="1" applyBorder="1" applyAlignment="1">
      <alignment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54" fillId="0" borderId="20" xfId="0" applyFont="1" applyBorder="1" applyAlignment="1">
      <alignment horizontal="right" vertical="center" wrapText="1" indent="1"/>
    </xf>
    <xf numFmtId="0" fontId="56" fillId="0" borderId="0" xfId="0" applyFont="1" applyAlignment="1">
      <alignment horizontal="left" indent="1"/>
    </xf>
    <xf numFmtId="4" fontId="44" fillId="33" borderId="17" xfId="0" applyNumberFormat="1" applyFont="1" applyFill="1" applyBorder="1" applyAlignment="1">
      <alignment horizontal="right" wrapText="1" indent="1"/>
    </xf>
    <xf numFmtId="4" fontId="39" fillId="33" borderId="11" xfId="0" applyNumberFormat="1" applyFont="1" applyFill="1" applyBorder="1" applyAlignment="1">
      <alignment wrapText="1"/>
    </xf>
    <xf numFmtId="4" fontId="40" fillId="33" borderId="21" xfId="0" applyNumberFormat="1" applyFont="1" applyFill="1" applyBorder="1" applyAlignment="1">
      <alignment wrapText="1"/>
    </xf>
    <xf numFmtId="4" fontId="39" fillId="33" borderId="15" xfId="0" applyNumberFormat="1" applyFont="1" applyFill="1" applyBorder="1" applyAlignment="1">
      <alignment wrapText="1"/>
    </xf>
    <xf numFmtId="4" fontId="40" fillId="33" borderId="15" xfId="0" applyNumberFormat="1" applyFont="1" applyFill="1" applyBorder="1" applyAlignment="1">
      <alignment wrapText="1"/>
    </xf>
    <xf numFmtId="4" fontId="39" fillId="33" borderId="16" xfId="0" applyNumberFormat="1" applyFont="1" applyFill="1" applyBorder="1" applyAlignment="1">
      <alignment wrapText="1"/>
    </xf>
    <xf numFmtId="4" fontId="40" fillId="33" borderId="16" xfId="0" applyNumberFormat="1" applyFont="1" applyFill="1" applyBorder="1" applyAlignment="1">
      <alignment wrapText="1"/>
    </xf>
    <xf numFmtId="0" fontId="58" fillId="0" borderId="0" xfId="0" applyFont="1" applyAlignment="1">
      <alignment horizontal="left" indent="1"/>
    </xf>
    <xf numFmtId="0" fontId="29" fillId="0" borderId="22" xfId="0" applyFont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left" wrapText="1"/>
    </xf>
    <xf numFmtId="0" fontId="30" fillId="33" borderId="24" xfId="0" applyFont="1" applyFill="1" applyBorder="1" applyAlignment="1">
      <alignment horizontal="left" wrapText="1"/>
    </xf>
    <xf numFmtId="0" fontId="44" fillId="33" borderId="24" xfId="0" applyFont="1" applyFill="1" applyBorder="1" applyAlignment="1">
      <alignment horizontal="left" wrapText="1"/>
    </xf>
    <xf numFmtId="0" fontId="30" fillId="33" borderId="25" xfId="0" applyFont="1" applyFill="1" applyBorder="1" applyAlignment="1">
      <alignment horizontal="left" wrapText="1"/>
    </xf>
    <xf numFmtId="0" fontId="30" fillId="33" borderId="26" xfId="0" applyFont="1" applyFill="1" applyBorder="1" applyAlignment="1">
      <alignment horizontal="left" wrapText="1"/>
    </xf>
    <xf numFmtId="0" fontId="27" fillId="0" borderId="27" xfId="0" applyFont="1" applyBorder="1" applyAlignment="1">
      <alignment horizontal="left" wrapText="1"/>
    </xf>
    <xf numFmtId="0" fontId="29" fillId="0" borderId="28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18" fillId="0" borderId="28" xfId="0" applyFont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left" wrapText="1"/>
    </xf>
    <xf numFmtId="0" fontId="21" fillId="33" borderId="24" xfId="0" applyFont="1" applyFill="1" applyBorder="1" applyAlignment="1">
      <alignment horizontal="center" wrapText="1"/>
    </xf>
    <xf numFmtId="0" fontId="23" fillId="33" borderId="24" xfId="0" applyFont="1" applyFill="1" applyBorder="1" applyAlignment="1">
      <alignment horizontal="left" wrapText="1"/>
    </xf>
    <xf numFmtId="0" fontId="21" fillId="34" borderId="24" xfId="0" applyFont="1" applyFill="1" applyBorder="1" applyAlignment="1">
      <alignment horizontal="left" wrapText="1"/>
    </xf>
    <xf numFmtId="0" fontId="21" fillId="36" borderId="24" xfId="0" applyFont="1" applyFill="1" applyBorder="1" applyAlignment="1">
      <alignment horizontal="left" wrapText="1"/>
    </xf>
    <xf numFmtId="0" fontId="38" fillId="0" borderId="22" xfId="0" applyFont="1" applyBorder="1" applyAlignment="1">
      <alignment horizontal="center" vertical="center" wrapText="1"/>
    </xf>
    <xf numFmtId="0" fontId="39" fillId="34" borderId="23" xfId="0" applyFont="1" applyFill="1" applyBorder="1" applyAlignment="1">
      <alignment horizontal="left" wrapText="1"/>
    </xf>
    <xf numFmtId="0" fontId="39" fillId="37" borderId="24" xfId="0" applyFont="1" applyFill="1" applyBorder="1" applyAlignment="1">
      <alignment horizontal="left" wrapText="1"/>
    </xf>
    <xf numFmtId="0" fontId="39" fillId="33" borderId="24" xfId="0" applyFont="1" applyFill="1" applyBorder="1" applyAlignment="1">
      <alignment horizontal="left" wrapText="1"/>
    </xf>
    <xf numFmtId="0" fontId="39" fillId="34" borderId="24" xfId="0" applyFont="1" applyFill="1" applyBorder="1" applyAlignment="1">
      <alignment horizontal="left" wrapText="1"/>
    </xf>
    <xf numFmtId="0" fontId="40" fillId="33" borderId="24" xfId="0" applyFont="1" applyFill="1" applyBorder="1" applyAlignment="1">
      <alignment horizontal="left" wrapText="1"/>
    </xf>
    <xf numFmtId="0" fontId="39" fillId="38" borderId="24" xfId="0" applyFont="1" applyFill="1" applyBorder="1" applyAlignment="1">
      <alignment horizontal="left" wrapText="1"/>
    </xf>
    <xf numFmtId="0" fontId="39" fillId="36" borderId="24" xfId="0" applyFont="1" applyFill="1" applyBorder="1" applyAlignment="1">
      <alignment horizontal="left" wrapText="1"/>
    </xf>
    <xf numFmtId="0" fontId="55" fillId="33" borderId="24" xfId="0" applyFont="1" applyFill="1" applyBorder="1" applyAlignment="1">
      <alignment horizontal="left" wrapText="1"/>
    </xf>
    <xf numFmtId="0" fontId="43" fillId="0" borderId="19" xfId="0" applyFont="1" applyBorder="1" applyAlignment="1">
      <alignment horizontal="left" wrapText="1"/>
    </xf>
    <xf numFmtId="0" fontId="38" fillId="0" borderId="28" xfId="0" applyFont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left" wrapText="1"/>
    </xf>
    <xf numFmtId="0" fontId="35" fillId="0" borderId="27" xfId="0" applyFont="1" applyBorder="1" applyAlignment="1">
      <alignment horizontal="left" wrapText="1"/>
    </xf>
    <xf numFmtId="0" fontId="35" fillId="0" borderId="0" xfId="0" applyFont="1" applyBorder="1" applyAlignment="1">
      <alignment horizontal="left" wrapText="1"/>
    </xf>
    <xf numFmtId="0" fontId="43" fillId="0" borderId="27" xfId="0" applyFont="1" applyBorder="1" applyAlignment="1">
      <alignment horizontal="left" wrapText="1"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wrapText="1"/>
    </xf>
    <xf numFmtId="0" fontId="39" fillId="0" borderId="10" xfId="0" applyFont="1" applyBorder="1" applyAlignment="1">
      <alignment horizontal="center" vertical="center" wrapText="1"/>
    </xf>
    <xf numFmtId="0" fontId="57" fillId="35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58" fillId="0" borderId="0" xfId="0" applyFont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21" workbookViewId="0">
      <selection activeCell="I21" sqref="I21"/>
    </sheetView>
  </sheetViews>
  <sheetFormatPr defaultRowHeight="10.5" x14ac:dyDescent="0.15"/>
  <cols>
    <col min="1" max="1" width="30.28515625" style="9" customWidth="1"/>
    <col min="2" max="4" width="12.7109375" style="9" customWidth="1"/>
    <col min="5" max="5" width="12.5703125" style="9" customWidth="1"/>
    <col min="6" max="6" width="8.28515625" style="9" hidden="1" customWidth="1"/>
    <col min="7" max="7" width="8.5703125" style="9" hidden="1" customWidth="1"/>
    <col min="8" max="16384" width="9.140625" style="9"/>
  </cols>
  <sheetData>
    <row r="1" spans="1:7" x14ac:dyDescent="0.15">
      <c r="A1" s="166" t="s">
        <v>217</v>
      </c>
      <c r="B1" s="167"/>
      <c r="C1" s="167"/>
      <c r="D1" s="167"/>
      <c r="E1" s="167"/>
      <c r="F1" s="167"/>
      <c r="G1" s="167"/>
    </row>
    <row r="2" spans="1:7" ht="23.25" customHeight="1" x14ac:dyDescent="0.15">
      <c r="A2" s="167"/>
      <c r="B2" s="167"/>
      <c r="C2" s="167"/>
      <c r="D2" s="167"/>
      <c r="E2" s="167"/>
      <c r="F2" s="167"/>
      <c r="G2" s="167"/>
    </row>
    <row r="4" spans="1:7" ht="12.75" x14ac:dyDescent="0.2">
      <c r="A4" s="168" t="s">
        <v>90</v>
      </c>
      <c r="B4" s="168"/>
      <c r="C4" s="168"/>
      <c r="D4" s="168"/>
      <c r="E4" s="168"/>
      <c r="F4" s="168"/>
      <c r="G4" s="168"/>
    </row>
    <row r="5" spans="1:7" ht="12.75" x14ac:dyDescent="0.2">
      <c r="B5" s="129" t="s">
        <v>212</v>
      </c>
      <c r="C5" s="129"/>
      <c r="D5" s="129"/>
    </row>
    <row r="7" spans="1:7" x14ac:dyDescent="0.15">
      <c r="A7" s="9" t="s">
        <v>89</v>
      </c>
    </row>
    <row r="10" spans="1:7" ht="16.5" customHeight="1" x14ac:dyDescent="0.15">
      <c r="A10" s="165" t="s">
        <v>177</v>
      </c>
      <c r="B10" s="165"/>
      <c r="C10" s="165"/>
      <c r="D10" s="165"/>
      <c r="E10" s="165"/>
      <c r="F10" s="165"/>
      <c r="G10" s="165"/>
    </row>
    <row r="11" spans="1:7" ht="16.5" customHeight="1" x14ac:dyDescent="0.15">
      <c r="A11" s="10"/>
      <c r="B11" s="10"/>
      <c r="C11" s="10"/>
      <c r="D11" s="10"/>
      <c r="E11" s="10"/>
      <c r="F11" s="10"/>
      <c r="G11" s="10"/>
    </row>
    <row r="12" spans="1:7" x14ac:dyDescent="0.15">
      <c r="A12" s="121" t="s">
        <v>5</v>
      </c>
    </row>
    <row r="13" spans="1:7" s="11" customFormat="1" ht="11.25" thickBot="1" x14ac:dyDescent="0.2">
      <c r="A13" s="9"/>
      <c r="B13" s="9"/>
      <c r="C13" s="9"/>
      <c r="D13" s="9"/>
      <c r="E13" s="9"/>
      <c r="F13" s="9"/>
      <c r="G13" s="9"/>
    </row>
    <row r="14" spans="1:7" ht="32.25" thickBot="1" x14ac:dyDescent="0.2">
      <c r="A14" s="130" t="s">
        <v>178</v>
      </c>
      <c r="B14" s="12" t="s">
        <v>179</v>
      </c>
      <c r="C14" s="50" t="s">
        <v>182</v>
      </c>
      <c r="D14" s="50" t="s">
        <v>181</v>
      </c>
      <c r="E14" s="50" t="s">
        <v>180</v>
      </c>
      <c r="F14" s="50" t="s">
        <v>3</v>
      </c>
      <c r="G14" s="50" t="s">
        <v>4</v>
      </c>
    </row>
    <row r="15" spans="1:7" x14ac:dyDescent="0.15">
      <c r="A15" s="51">
        <v>1</v>
      </c>
      <c r="B15" s="49">
        <v>2</v>
      </c>
      <c r="C15" s="51">
        <v>3</v>
      </c>
      <c r="D15" s="51">
        <v>4</v>
      </c>
      <c r="E15" s="51">
        <v>5</v>
      </c>
      <c r="F15" s="51">
        <v>6</v>
      </c>
      <c r="G15" s="51">
        <v>7</v>
      </c>
    </row>
    <row r="16" spans="1:7" ht="12" x14ac:dyDescent="0.2">
      <c r="A16" s="131" t="s">
        <v>6</v>
      </c>
      <c r="B16" s="99">
        <v>7575301</v>
      </c>
      <c r="C16" s="124">
        <v>7744243.4400000004</v>
      </c>
      <c r="D16" s="124">
        <v>8389952.1999999993</v>
      </c>
      <c r="E16" s="124">
        <v>7914492.5800000001</v>
      </c>
      <c r="F16" s="52">
        <f>E16/B16*100</f>
        <v>104.47759871191917</v>
      </c>
      <c r="G16" s="53">
        <f>E16/D16*100</f>
        <v>94.332987737403329</v>
      </c>
    </row>
    <row r="17" spans="1:7" ht="12" x14ac:dyDescent="0.2">
      <c r="A17" s="132" t="s">
        <v>19</v>
      </c>
      <c r="B17" s="99">
        <v>5124.55</v>
      </c>
      <c r="C17" s="99">
        <v>5000</v>
      </c>
      <c r="D17" s="99">
        <v>5000</v>
      </c>
      <c r="E17" s="99">
        <v>4194.3900000000003</v>
      </c>
      <c r="F17" s="14"/>
      <c r="G17" s="15">
        <f t="shared" ref="G17" si="0">E17/D17*100</f>
        <v>83.887799999999999</v>
      </c>
    </row>
    <row r="18" spans="1:7" ht="12" x14ac:dyDescent="0.2">
      <c r="A18" s="132" t="s">
        <v>211</v>
      </c>
      <c r="B18" s="99">
        <v>56150</v>
      </c>
      <c r="C18" s="99">
        <v>214260.86</v>
      </c>
      <c r="D18" s="99">
        <v>211931.3</v>
      </c>
      <c r="E18" s="99">
        <v>211931.3</v>
      </c>
      <c r="F18" s="14">
        <f t="shared" ref="F18:F21" si="1">E19/B19*100</f>
        <v>106.4694275171546</v>
      </c>
      <c r="G18" s="15">
        <f>E19/D19*100</f>
        <v>94.466461292290063</v>
      </c>
    </row>
    <row r="19" spans="1:7" ht="12" x14ac:dyDescent="0.2">
      <c r="A19" s="133" t="s">
        <v>79</v>
      </c>
      <c r="B19" s="123">
        <f>SUM(B16:B18)</f>
        <v>7636575.5499999998</v>
      </c>
      <c r="C19" s="123">
        <f>SUM(C16:C18)</f>
        <v>7963504.3000000007</v>
      </c>
      <c r="D19" s="123">
        <f>SUM(D16:D18)</f>
        <v>8606883.5</v>
      </c>
      <c r="E19" s="123">
        <f>SUM(E16:E18)</f>
        <v>8130618.2699999996</v>
      </c>
      <c r="F19" s="14">
        <f t="shared" si="1"/>
        <v>105.04030677212019</v>
      </c>
      <c r="G19" s="15">
        <f>E20/D20*100</f>
        <v>91.671915120609398</v>
      </c>
    </row>
    <row r="20" spans="1:7" ht="15" customHeight="1" x14ac:dyDescent="0.2">
      <c r="A20" s="132" t="s">
        <v>23</v>
      </c>
      <c r="B20" s="99">
        <v>7372119.7300000004</v>
      </c>
      <c r="C20" s="99">
        <v>7744243.4400000004</v>
      </c>
      <c r="D20" s="99">
        <v>8447186</v>
      </c>
      <c r="E20" s="99">
        <v>7743697.1799999997</v>
      </c>
      <c r="F20" s="14">
        <f t="shared" si="1"/>
        <v>268.17459407860997</v>
      </c>
      <c r="G20" s="15">
        <f>E21/D21*100</f>
        <v>88.205432145149416</v>
      </c>
    </row>
    <row r="21" spans="1:7" ht="23.25" thickBot="1" x14ac:dyDescent="0.25">
      <c r="A21" s="132" t="s">
        <v>62</v>
      </c>
      <c r="B21" s="99">
        <v>52526.18</v>
      </c>
      <c r="C21" s="99">
        <v>5000</v>
      </c>
      <c r="D21" s="99">
        <v>159697.5</v>
      </c>
      <c r="E21" s="99">
        <v>140861.87</v>
      </c>
      <c r="F21" s="14">
        <f t="shared" si="1"/>
        <v>106.1944117682509</v>
      </c>
      <c r="G21" s="15">
        <f>E22/D22*100</f>
        <v>91.607595827223648</v>
      </c>
    </row>
    <row r="22" spans="1:7" ht="12.75" thickBot="1" x14ac:dyDescent="0.25">
      <c r="A22" s="134" t="s">
        <v>80</v>
      </c>
      <c r="B22" s="125">
        <f>SUM(B20:B21)</f>
        <v>7424645.9100000001</v>
      </c>
      <c r="C22" s="125">
        <f>SUM(C20:C21)</f>
        <v>7749243.4400000004</v>
      </c>
      <c r="D22" s="125">
        <f>SUM(D20:D21)</f>
        <v>8606883.5</v>
      </c>
      <c r="E22" s="126">
        <f>SUM(E20:E21)</f>
        <v>7884559.0499999998</v>
      </c>
      <c r="F22" s="17"/>
      <c r="G22" s="17"/>
    </row>
    <row r="23" spans="1:7" ht="12.75" thickBot="1" x14ac:dyDescent="0.25">
      <c r="A23" s="135" t="s">
        <v>77</v>
      </c>
      <c r="B23" s="127">
        <v>211930</v>
      </c>
      <c r="C23" s="128">
        <v>0</v>
      </c>
      <c r="D23" s="128">
        <v>0</v>
      </c>
      <c r="E23" s="127">
        <v>246059.27</v>
      </c>
    </row>
    <row r="24" spans="1:7" x14ac:dyDescent="0.15">
      <c r="A24" s="136"/>
    </row>
    <row r="25" spans="1:7" x14ac:dyDescent="0.15">
      <c r="A25" s="136"/>
    </row>
    <row r="26" spans="1:7" ht="11.25" thickBot="1" x14ac:dyDescent="0.2">
      <c r="A26" s="138" t="s">
        <v>81</v>
      </c>
    </row>
    <row r="27" spans="1:7" ht="0.75" customHeight="1" thickBot="1" x14ac:dyDescent="0.2">
      <c r="A27" s="136"/>
      <c r="F27" s="12" t="s">
        <v>3</v>
      </c>
      <c r="G27" s="12" t="s">
        <v>4</v>
      </c>
    </row>
    <row r="28" spans="1:7" ht="32.25" thickBot="1" x14ac:dyDescent="0.25">
      <c r="A28" s="137" t="s">
        <v>0</v>
      </c>
      <c r="B28" s="12" t="s">
        <v>87</v>
      </c>
      <c r="C28" s="12" t="s">
        <v>1</v>
      </c>
      <c r="D28" s="12" t="s">
        <v>2</v>
      </c>
      <c r="E28" s="12" t="s">
        <v>78</v>
      </c>
      <c r="F28" s="14"/>
      <c r="G28" s="15"/>
    </row>
    <row r="29" spans="1:7" ht="23.25" thickBot="1" x14ac:dyDescent="0.25">
      <c r="A29" s="132" t="s">
        <v>82</v>
      </c>
      <c r="B29" s="14"/>
      <c r="C29" s="13"/>
      <c r="D29" s="14"/>
      <c r="E29" s="14"/>
      <c r="F29" s="14"/>
      <c r="G29" s="15"/>
    </row>
    <row r="30" spans="1:7" ht="23.25" thickBot="1" x14ac:dyDescent="0.25">
      <c r="A30" s="132" t="s">
        <v>83</v>
      </c>
      <c r="B30" s="13"/>
      <c r="C30" s="13"/>
      <c r="D30" s="16"/>
      <c r="E30" s="16"/>
      <c r="F30" s="17"/>
      <c r="G30" s="17"/>
    </row>
    <row r="31" spans="1:7" ht="12" thickBot="1" x14ac:dyDescent="0.25">
      <c r="A31" s="135" t="s">
        <v>84</v>
      </c>
      <c r="B31" s="17"/>
      <c r="C31" s="18"/>
      <c r="D31" s="17"/>
      <c r="E31" s="17"/>
    </row>
    <row r="32" spans="1:7" x14ac:dyDescent="0.15">
      <c r="A32" s="136"/>
    </row>
    <row r="33" spans="1:7" ht="4.5" customHeight="1" x14ac:dyDescent="0.15">
      <c r="A33" s="136"/>
    </row>
    <row r="34" spans="1:7" ht="14.25" customHeight="1" thickBot="1" x14ac:dyDescent="0.2">
      <c r="A34" s="138" t="s">
        <v>85</v>
      </c>
    </row>
    <row r="35" spans="1:7" ht="9" customHeight="1" thickBot="1" x14ac:dyDescent="0.2">
      <c r="A35" s="136"/>
      <c r="F35" s="12" t="s">
        <v>3</v>
      </c>
      <c r="G35" s="12" t="s">
        <v>4</v>
      </c>
    </row>
    <row r="36" spans="1:7" ht="33" customHeight="1" thickBot="1" x14ac:dyDescent="0.25">
      <c r="A36" s="137" t="s">
        <v>0</v>
      </c>
      <c r="B36" s="164" t="s">
        <v>183</v>
      </c>
      <c r="C36" s="12" t="s">
        <v>164</v>
      </c>
      <c r="D36" s="12" t="s">
        <v>165</v>
      </c>
      <c r="E36" s="12" t="s">
        <v>180</v>
      </c>
      <c r="F36" s="14">
        <f>E37/B37*100</f>
        <v>377.43331957273517</v>
      </c>
      <c r="G36" s="15">
        <f>E37/D37*100</f>
        <v>100</v>
      </c>
    </row>
    <row r="37" spans="1:7" ht="27" customHeight="1" thickBot="1" x14ac:dyDescent="0.25">
      <c r="A37" s="132" t="s">
        <v>88</v>
      </c>
      <c r="B37" s="56">
        <v>56150.66</v>
      </c>
      <c r="C37" s="56">
        <v>214260.86</v>
      </c>
      <c r="D37" s="56">
        <v>211931.3</v>
      </c>
      <c r="E37" s="56">
        <v>211931.3</v>
      </c>
    </row>
    <row r="38" spans="1:7" ht="15" hidden="1" customHeight="1" thickBot="1" x14ac:dyDescent="0.2">
      <c r="A38" s="136"/>
      <c r="B38" s="121"/>
      <c r="C38" s="121"/>
      <c r="D38" s="121"/>
      <c r="E38" s="121"/>
    </row>
    <row r="39" spans="1:7" ht="10.5" hidden="1" customHeight="1" thickBot="1" x14ac:dyDescent="0.2">
      <c r="A39" s="136"/>
      <c r="B39" s="121"/>
      <c r="C39" s="121"/>
      <c r="D39" s="121"/>
      <c r="E39" s="121"/>
    </row>
    <row r="40" spans="1:7" ht="15" hidden="1" customHeight="1" thickBot="1" x14ac:dyDescent="0.25">
      <c r="A40" s="136"/>
      <c r="B40" s="121"/>
      <c r="C40" s="121"/>
      <c r="D40" s="121"/>
      <c r="E40" s="121"/>
      <c r="F40" s="19">
        <f>E41/B41*100</f>
        <v>116.103531098885</v>
      </c>
      <c r="G40" s="17">
        <f>E41/D41*100</f>
        <v>116.10331744296383</v>
      </c>
    </row>
    <row r="41" spans="1:7" ht="33" thickBot="1" x14ac:dyDescent="0.25">
      <c r="A41" s="139" t="s">
        <v>86</v>
      </c>
      <c r="B41" s="122">
        <v>211930.91</v>
      </c>
      <c r="C41" s="122">
        <f>C37</f>
        <v>214260.86</v>
      </c>
      <c r="D41" s="122">
        <v>211931.3</v>
      </c>
      <c r="E41" s="122">
        <v>246059.27</v>
      </c>
    </row>
    <row r="42" spans="1:7" ht="26.25" customHeight="1" x14ac:dyDescent="0.15">
      <c r="A42" s="11"/>
    </row>
    <row r="43" spans="1:7" ht="62.25" hidden="1" customHeight="1" x14ac:dyDescent="0.15">
      <c r="A43" s="11"/>
      <c r="F43" s="118"/>
      <c r="G43" s="118"/>
    </row>
    <row r="44" spans="1:7" ht="88.5" customHeight="1" x14ac:dyDescent="0.15">
      <c r="A44" s="118"/>
      <c r="B44" s="118"/>
      <c r="C44" s="118"/>
      <c r="D44" s="118"/>
      <c r="E44" s="118"/>
      <c r="F44" s="119"/>
      <c r="G44" s="119"/>
    </row>
    <row r="45" spans="1:7" ht="10.5" customHeight="1" x14ac:dyDescent="0.15">
      <c r="A45" s="119"/>
      <c r="B45" s="119"/>
      <c r="C45" s="119"/>
      <c r="D45" s="119"/>
      <c r="E45" s="119"/>
      <c r="F45" s="119"/>
      <c r="G45" s="119"/>
    </row>
    <row r="46" spans="1:7" ht="15.75" x14ac:dyDescent="0.15">
      <c r="A46" s="119"/>
      <c r="B46" s="119"/>
      <c r="C46" s="119"/>
      <c r="D46" s="119"/>
      <c r="E46" s="119"/>
    </row>
  </sheetData>
  <mergeCells count="3">
    <mergeCell ref="A10:G10"/>
    <mergeCell ref="A1:G2"/>
    <mergeCell ref="A4:G4"/>
  </mergeCells>
  <pageMargins left="0.2" right="0.2" top="0.46" bottom="0.31" header="0.21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showGridLines="0" zoomScaleNormal="100" workbookViewId="0">
      <selection activeCell="L9" sqref="L9"/>
    </sheetView>
  </sheetViews>
  <sheetFormatPr defaultColWidth="8.85546875" defaultRowHeight="12" x14ac:dyDescent="0.2"/>
  <cols>
    <col min="1" max="1" width="23.140625" style="1" customWidth="1"/>
    <col min="2" max="2" width="12.7109375" style="6" bestFit="1" customWidth="1"/>
    <col min="3" max="4" width="12.7109375" style="6" customWidth="1"/>
    <col min="5" max="5" width="12.7109375" style="6" bestFit="1" customWidth="1"/>
    <col min="6" max="6" width="9.140625" style="6" customWidth="1"/>
    <col min="7" max="7" width="7.85546875" style="6" customWidth="1"/>
    <col min="8" max="16384" width="8.85546875" style="4"/>
  </cols>
  <sheetData>
    <row r="1" spans="1:7" s="1" customFormat="1" ht="56.25" customHeight="1" thickBot="1" x14ac:dyDescent="0.25">
      <c r="A1" s="140" t="s">
        <v>184</v>
      </c>
      <c r="B1" s="169" t="s">
        <v>72</v>
      </c>
      <c r="C1" s="170"/>
      <c r="D1" s="170"/>
      <c r="E1" s="170"/>
      <c r="F1" s="170"/>
      <c r="G1" s="171"/>
    </row>
    <row r="2" spans="1:7" ht="36" x14ac:dyDescent="0.2">
      <c r="A2" s="141" t="s">
        <v>185</v>
      </c>
      <c r="B2" s="2" t="s">
        <v>186</v>
      </c>
      <c r="C2" s="2" t="s">
        <v>182</v>
      </c>
      <c r="D2" s="2" t="s">
        <v>187</v>
      </c>
      <c r="E2" s="2" t="s">
        <v>188</v>
      </c>
      <c r="F2" s="3" t="s">
        <v>189</v>
      </c>
      <c r="G2" s="3" t="s">
        <v>190</v>
      </c>
    </row>
    <row r="3" spans="1:7" x14ac:dyDescent="0.2">
      <c r="A3" s="142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  <c r="G3" s="55">
        <v>7</v>
      </c>
    </row>
    <row r="4" spans="1:7" x14ac:dyDescent="0.2">
      <c r="A4" s="141" t="s">
        <v>5</v>
      </c>
      <c r="B4" s="2"/>
      <c r="C4" s="2"/>
      <c r="D4" s="2"/>
      <c r="E4" s="2"/>
      <c r="F4" s="2"/>
      <c r="G4" s="5"/>
    </row>
    <row r="5" spans="1:7" x14ac:dyDescent="0.2">
      <c r="A5" s="141" t="s">
        <v>6</v>
      </c>
      <c r="B5" s="2">
        <v>7575301</v>
      </c>
      <c r="C5" s="2">
        <v>7744243.4400000004</v>
      </c>
      <c r="D5" s="2">
        <v>8389552.1999999993</v>
      </c>
      <c r="E5" s="2">
        <v>7914493</v>
      </c>
      <c r="F5" s="2">
        <v>104.5</v>
      </c>
      <c r="G5" s="2">
        <v>94.28</v>
      </c>
    </row>
    <row r="6" spans="1:7" ht="19.5" x14ac:dyDescent="0.2">
      <c r="A6" s="143" t="s">
        <v>7</v>
      </c>
      <c r="B6" s="2">
        <v>7039326</v>
      </c>
      <c r="C6" s="2">
        <v>6949500</v>
      </c>
      <c r="D6" s="2">
        <v>7690000</v>
      </c>
      <c r="E6" s="2">
        <v>7319947</v>
      </c>
      <c r="F6" s="2">
        <v>104</v>
      </c>
      <c r="G6" s="2">
        <f>E6/D6*100</f>
        <v>95.187867360208074</v>
      </c>
    </row>
    <row r="7" spans="1:7" ht="24" customHeight="1" x14ac:dyDescent="0.2">
      <c r="A7" s="141" t="s">
        <v>8</v>
      </c>
      <c r="B7" s="2">
        <v>0</v>
      </c>
      <c r="C7" s="2"/>
      <c r="D7" s="2">
        <v>11485</v>
      </c>
      <c r="E7" s="2">
        <v>9645</v>
      </c>
      <c r="F7" s="2"/>
      <c r="G7" s="2">
        <v>96.45</v>
      </c>
    </row>
    <row r="8" spans="1:7" ht="22.5" customHeight="1" x14ac:dyDescent="0.2">
      <c r="A8" s="143" t="s">
        <v>9</v>
      </c>
      <c r="B8" s="5">
        <v>0</v>
      </c>
      <c r="C8" s="5"/>
      <c r="D8" s="5">
        <v>11485</v>
      </c>
      <c r="E8" s="5">
        <v>9645</v>
      </c>
      <c r="F8" s="5"/>
      <c r="G8" s="5">
        <f t="shared" ref="G8:G24" si="0">E8/D8*100</f>
        <v>83.979103178058338</v>
      </c>
    </row>
    <row r="9" spans="1:7" ht="30.75" customHeight="1" x14ac:dyDescent="0.2">
      <c r="A9" s="141" t="s">
        <v>10</v>
      </c>
      <c r="B9" s="2">
        <v>6849315</v>
      </c>
      <c r="C9" s="2">
        <v>6930000</v>
      </c>
      <c r="D9" s="2">
        <v>7677500</v>
      </c>
      <c r="E9" s="2">
        <v>7212777</v>
      </c>
      <c r="F9" s="2">
        <f t="shared" ref="F9:F24" si="1">E9/B9*100</f>
        <v>105.30654525306544</v>
      </c>
      <c r="G9" s="2">
        <f t="shared" si="0"/>
        <v>93.946948876587427</v>
      </c>
    </row>
    <row r="10" spans="1:7" ht="33.75" customHeight="1" x14ac:dyDescent="0.2">
      <c r="A10" s="143" t="s">
        <v>11</v>
      </c>
      <c r="B10" s="5">
        <v>6849315</v>
      </c>
      <c r="C10" s="5">
        <v>6930000</v>
      </c>
      <c r="D10" s="5">
        <v>7633200</v>
      </c>
      <c r="E10" s="5">
        <v>7208277</v>
      </c>
      <c r="F10" s="5">
        <f t="shared" si="1"/>
        <v>105.24084525240845</v>
      </c>
      <c r="G10" s="5">
        <f t="shared" si="0"/>
        <v>94.433225907876121</v>
      </c>
    </row>
    <row r="11" spans="1:7" ht="32.25" customHeight="1" x14ac:dyDescent="0.2">
      <c r="A11" s="143" t="s">
        <v>12</v>
      </c>
      <c r="B11" s="5">
        <v>2750</v>
      </c>
      <c r="C11" s="5">
        <v>19500</v>
      </c>
      <c r="D11" s="5">
        <v>46500</v>
      </c>
      <c r="E11" s="5">
        <v>4500</v>
      </c>
      <c r="F11" s="5">
        <f t="shared" si="1"/>
        <v>163.63636363636365</v>
      </c>
      <c r="G11" s="5">
        <f t="shared" si="0"/>
        <v>9.67741935483871</v>
      </c>
    </row>
    <row r="12" spans="1:7" ht="21" customHeight="1" x14ac:dyDescent="0.2">
      <c r="A12" s="141" t="s">
        <v>193</v>
      </c>
      <c r="B12" s="2">
        <v>187261</v>
      </c>
      <c r="C12" s="5"/>
      <c r="D12" s="5">
        <v>15015</v>
      </c>
      <c r="E12" s="2">
        <v>97524.58</v>
      </c>
      <c r="F12" s="5">
        <f t="shared" si="1"/>
        <v>52.079493327494788</v>
      </c>
      <c r="G12" s="5">
        <f t="shared" si="0"/>
        <v>649.51435231435232</v>
      </c>
    </row>
    <row r="13" spans="1:7" ht="19.5" x14ac:dyDescent="0.2">
      <c r="A13" s="143" t="s">
        <v>196</v>
      </c>
      <c r="B13" s="5">
        <v>187621</v>
      </c>
      <c r="C13" s="5"/>
      <c r="D13" s="5">
        <v>15015</v>
      </c>
      <c r="E13" s="5">
        <v>97525</v>
      </c>
      <c r="F13" s="5">
        <v>52.08</v>
      </c>
      <c r="G13" s="5"/>
    </row>
    <row r="14" spans="1:7" ht="36.75" x14ac:dyDescent="0.2">
      <c r="A14" s="141" t="s">
        <v>13</v>
      </c>
      <c r="B14" s="2">
        <v>178</v>
      </c>
      <c r="C14" s="2">
        <v>1000</v>
      </c>
      <c r="D14" s="2">
        <v>1000</v>
      </c>
      <c r="E14" s="2">
        <v>228</v>
      </c>
      <c r="F14" s="2">
        <f t="shared" si="1"/>
        <v>128.08988764044943</v>
      </c>
      <c r="G14" s="5">
        <f t="shared" si="0"/>
        <v>22.8</v>
      </c>
    </row>
    <row r="15" spans="1:7" x14ac:dyDescent="0.2">
      <c r="A15" s="143" t="s">
        <v>14</v>
      </c>
      <c r="B15" s="5">
        <v>178</v>
      </c>
      <c r="C15" s="5">
        <v>1000</v>
      </c>
      <c r="D15" s="5">
        <v>1000</v>
      </c>
      <c r="E15" s="5">
        <v>228</v>
      </c>
      <c r="F15" s="5">
        <f t="shared" si="1"/>
        <v>128.08988764044943</v>
      </c>
      <c r="G15" s="2">
        <f t="shared" si="0"/>
        <v>22.8</v>
      </c>
    </row>
    <row r="16" spans="1:7" x14ac:dyDescent="0.2">
      <c r="A16" s="143" t="s">
        <v>15</v>
      </c>
      <c r="B16" s="5">
        <v>178</v>
      </c>
      <c r="C16" s="5"/>
      <c r="D16" s="5">
        <v>1000</v>
      </c>
      <c r="E16" s="5">
        <v>228</v>
      </c>
      <c r="F16" s="5">
        <f t="shared" si="1"/>
        <v>128.08988764044943</v>
      </c>
      <c r="G16" s="5">
        <v>22.8</v>
      </c>
    </row>
    <row r="17" spans="1:7" ht="36.75" x14ac:dyDescent="0.2">
      <c r="A17" s="141" t="s">
        <v>16</v>
      </c>
      <c r="B17" s="2">
        <v>15202</v>
      </c>
      <c r="C17" s="2">
        <v>16000</v>
      </c>
      <c r="D17" s="2">
        <v>30500</v>
      </c>
      <c r="E17" s="2">
        <v>21499</v>
      </c>
      <c r="F17" s="5">
        <f t="shared" si="1"/>
        <v>141.42218129193526</v>
      </c>
      <c r="G17" s="5">
        <f t="shared" si="0"/>
        <v>70.488524590163934</v>
      </c>
    </row>
    <row r="18" spans="1:7" ht="27.75" x14ac:dyDescent="0.2">
      <c r="A18" s="141" t="s">
        <v>17</v>
      </c>
      <c r="B18" s="2">
        <v>14702</v>
      </c>
      <c r="C18" s="2">
        <v>14000</v>
      </c>
      <c r="D18" s="2">
        <v>30000</v>
      </c>
      <c r="E18" s="2">
        <v>21449</v>
      </c>
      <c r="F18" s="2">
        <f t="shared" si="1"/>
        <v>145.89171541286902</v>
      </c>
      <c r="G18" s="2">
        <f t="shared" si="0"/>
        <v>71.49666666666667</v>
      </c>
    </row>
    <row r="19" spans="1:7" x14ac:dyDescent="0.2">
      <c r="A19" s="143" t="s">
        <v>18</v>
      </c>
      <c r="B19" s="5">
        <v>14702</v>
      </c>
      <c r="C19" s="5"/>
      <c r="D19" s="5">
        <v>30000</v>
      </c>
      <c r="E19" s="5">
        <v>21499</v>
      </c>
      <c r="F19" s="5">
        <f t="shared" si="1"/>
        <v>146.23180519657188</v>
      </c>
      <c r="G19" s="5">
        <f t="shared" si="0"/>
        <v>71.663333333333341</v>
      </c>
    </row>
    <row r="20" spans="1:7" x14ac:dyDescent="0.2">
      <c r="A20" s="143" t="s">
        <v>194</v>
      </c>
      <c r="B20" s="5">
        <v>500</v>
      </c>
      <c r="C20" s="5"/>
      <c r="D20" s="5">
        <v>500</v>
      </c>
      <c r="E20" s="5">
        <v>0</v>
      </c>
      <c r="F20" s="5">
        <f t="shared" si="1"/>
        <v>0</v>
      </c>
      <c r="G20" s="5"/>
    </row>
    <row r="21" spans="1:7" x14ac:dyDescent="0.2">
      <c r="A21" s="143" t="s">
        <v>195</v>
      </c>
      <c r="B21" s="5">
        <v>500</v>
      </c>
      <c r="C21" s="5">
        <v>2000</v>
      </c>
      <c r="D21" s="5">
        <v>500</v>
      </c>
      <c r="E21" s="5">
        <v>0</v>
      </c>
      <c r="F21" s="5"/>
      <c r="G21" s="5"/>
    </row>
    <row r="22" spans="1:7" s="8" customFormat="1" ht="27.75" x14ac:dyDescent="0.2">
      <c r="A22" s="141" t="s">
        <v>73</v>
      </c>
      <c r="B22" s="2">
        <v>520595</v>
      </c>
      <c r="C22" s="2">
        <f>C23</f>
        <v>777743.44</v>
      </c>
      <c r="D22" s="2">
        <f>D23</f>
        <v>652252.19999999995</v>
      </c>
      <c r="E22" s="2">
        <v>572819</v>
      </c>
      <c r="F22" s="2">
        <f t="shared" si="1"/>
        <v>110.03159845945505</v>
      </c>
      <c r="G22" s="2">
        <f t="shared" si="0"/>
        <v>87.821704549252573</v>
      </c>
    </row>
    <row r="23" spans="1:7" ht="36.75" x14ac:dyDescent="0.2">
      <c r="A23" s="141" t="s">
        <v>75</v>
      </c>
      <c r="B23" s="2">
        <v>520595</v>
      </c>
      <c r="C23" s="2">
        <v>777743.44</v>
      </c>
      <c r="D23" s="2">
        <v>652252.19999999995</v>
      </c>
      <c r="E23" s="2">
        <v>572819</v>
      </c>
      <c r="F23" s="2">
        <f t="shared" si="1"/>
        <v>110.03159845945505</v>
      </c>
      <c r="G23" s="2">
        <f t="shared" si="0"/>
        <v>87.821704549252573</v>
      </c>
    </row>
    <row r="24" spans="1:7" ht="19.5" x14ac:dyDescent="0.2">
      <c r="A24" s="143" t="s">
        <v>74</v>
      </c>
      <c r="B24" s="5">
        <v>510073</v>
      </c>
      <c r="C24" s="5">
        <v>777743.44</v>
      </c>
      <c r="D24" s="5">
        <v>557054.69999999995</v>
      </c>
      <c r="E24" s="5">
        <v>477621</v>
      </c>
      <c r="F24" s="5">
        <f t="shared" si="1"/>
        <v>93.637773416746228</v>
      </c>
      <c r="G24" s="5">
        <f t="shared" si="0"/>
        <v>85.740412925337509</v>
      </c>
    </row>
    <row r="25" spans="1:7" ht="19.5" x14ac:dyDescent="0.2">
      <c r="A25" s="143" t="s">
        <v>76</v>
      </c>
      <c r="B25" s="5">
        <v>10522</v>
      </c>
      <c r="C25" s="5"/>
      <c r="D25" s="5">
        <v>95197.5</v>
      </c>
      <c r="E25" s="5">
        <v>95198</v>
      </c>
      <c r="F25" s="5">
        <v>904.8</v>
      </c>
      <c r="G25" s="5"/>
    </row>
    <row r="26" spans="1:7" s="8" customFormat="1" ht="18.75" x14ac:dyDescent="0.2">
      <c r="A26" s="141" t="s">
        <v>19</v>
      </c>
      <c r="B26" s="2">
        <v>5124</v>
      </c>
      <c r="C26" s="2">
        <v>5000</v>
      </c>
      <c r="D26" s="2">
        <v>5000</v>
      </c>
      <c r="E26" s="2">
        <v>4194</v>
      </c>
      <c r="F26" s="5">
        <v>81.900000000000006</v>
      </c>
      <c r="G26" s="2">
        <f>E26/D26*100</f>
        <v>83.88</v>
      </c>
    </row>
    <row r="27" spans="1:7" ht="18.75" x14ac:dyDescent="0.2">
      <c r="A27" s="141" t="s">
        <v>20</v>
      </c>
      <c r="B27" s="5">
        <v>5124</v>
      </c>
      <c r="C27" s="5">
        <v>5000</v>
      </c>
      <c r="D27" s="5">
        <v>5000</v>
      </c>
      <c r="E27" s="5">
        <v>4194</v>
      </c>
      <c r="F27" s="5">
        <v>81.900000000000006</v>
      </c>
      <c r="G27" s="5">
        <f t="shared" ref="G27:G32" si="2">E27/D27*100</f>
        <v>83.88</v>
      </c>
    </row>
    <row r="28" spans="1:7" ht="18.75" x14ac:dyDescent="0.2">
      <c r="A28" s="141" t="s">
        <v>21</v>
      </c>
      <c r="B28" s="2">
        <v>5124</v>
      </c>
      <c r="C28" s="57">
        <v>5000</v>
      </c>
      <c r="D28" s="57">
        <v>5000</v>
      </c>
      <c r="E28" s="57">
        <v>4194</v>
      </c>
      <c r="F28" s="2">
        <v>81.900000000000006</v>
      </c>
      <c r="G28" s="2">
        <f t="shared" si="2"/>
        <v>83.88</v>
      </c>
    </row>
    <row r="29" spans="1:7" x14ac:dyDescent="0.2">
      <c r="A29" s="143" t="s">
        <v>22</v>
      </c>
      <c r="B29" s="5">
        <v>5124</v>
      </c>
      <c r="C29" s="5">
        <v>5000</v>
      </c>
      <c r="D29" s="5">
        <v>5000</v>
      </c>
      <c r="E29" s="5">
        <v>4194</v>
      </c>
      <c r="F29" s="5">
        <v>81.900000000000006</v>
      </c>
      <c r="G29" s="5">
        <f t="shared" si="2"/>
        <v>83.88</v>
      </c>
    </row>
    <row r="30" spans="1:7" x14ac:dyDescent="0.2">
      <c r="A30" s="143" t="s">
        <v>204</v>
      </c>
      <c r="B30" s="5"/>
      <c r="C30" s="5"/>
      <c r="D30" s="5"/>
      <c r="E30" s="5"/>
      <c r="F30" s="5"/>
      <c r="G30" s="5"/>
    </row>
    <row r="31" spans="1:7" x14ac:dyDescent="0.2">
      <c r="A31" s="143" t="s">
        <v>205</v>
      </c>
      <c r="B31" s="2">
        <v>56150</v>
      </c>
      <c r="C31" s="2">
        <v>214260.86</v>
      </c>
      <c r="D31" s="2">
        <v>211931.3</v>
      </c>
      <c r="E31" s="2">
        <v>211931.3</v>
      </c>
      <c r="F31" s="5">
        <v>0</v>
      </c>
      <c r="G31" s="5">
        <v>100</v>
      </c>
    </row>
    <row r="32" spans="1:7" ht="18.75" x14ac:dyDescent="0.2">
      <c r="A32" s="144" t="s">
        <v>207</v>
      </c>
      <c r="B32" s="7">
        <v>7636575</v>
      </c>
      <c r="C32" s="7">
        <v>7963504.2999999998</v>
      </c>
      <c r="D32" s="7">
        <v>8606883.5</v>
      </c>
      <c r="E32" s="7">
        <v>8130618.2999999998</v>
      </c>
      <c r="F32" s="7">
        <v>104.5</v>
      </c>
      <c r="G32" s="7">
        <f t="shared" si="2"/>
        <v>94.46646164084828</v>
      </c>
    </row>
    <row r="33" spans="1:7" x14ac:dyDescent="0.2">
      <c r="A33" s="145"/>
      <c r="B33" s="24"/>
      <c r="C33" s="24"/>
      <c r="D33" s="24"/>
      <c r="E33" s="24"/>
      <c r="F33" s="24"/>
      <c r="G33" s="24"/>
    </row>
    <row r="34" spans="1:7" x14ac:dyDescent="0.2">
      <c r="A34" s="141" t="s">
        <v>23</v>
      </c>
      <c r="B34" s="2">
        <v>7372119</v>
      </c>
      <c r="C34" s="2">
        <v>7732743.4400000004</v>
      </c>
      <c r="D34" s="2">
        <v>8447186</v>
      </c>
      <c r="E34" s="2">
        <v>7743697</v>
      </c>
      <c r="F34" s="2">
        <v>105</v>
      </c>
      <c r="G34" s="2">
        <v>91.67</v>
      </c>
    </row>
    <row r="35" spans="1:7" x14ac:dyDescent="0.2">
      <c r="A35" s="141" t="s">
        <v>24</v>
      </c>
      <c r="B35" s="2">
        <v>6843877</v>
      </c>
      <c r="C35" s="2">
        <v>6920000</v>
      </c>
      <c r="D35" s="2">
        <v>7666500</v>
      </c>
      <c r="E35" s="2">
        <v>7201505</v>
      </c>
      <c r="F35" s="5">
        <v>105.2</v>
      </c>
      <c r="G35" s="5">
        <v>93.93</v>
      </c>
    </row>
    <row r="36" spans="1:7" x14ac:dyDescent="0.2">
      <c r="A36" s="141" t="s">
        <v>25</v>
      </c>
      <c r="B36" s="2">
        <v>5661821</v>
      </c>
      <c r="C36" s="2">
        <v>5700000</v>
      </c>
      <c r="D36" s="2">
        <v>6270500</v>
      </c>
      <c r="E36" s="2">
        <v>5980402</v>
      </c>
      <c r="F36" s="2">
        <v>105.6</v>
      </c>
      <c r="G36" s="2">
        <v>95.37</v>
      </c>
    </row>
    <row r="37" spans="1:7" x14ac:dyDescent="0.2">
      <c r="A37" s="143" t="s">
        <v>26</v>
      </c>
      <c r="B37" s="5">
        <v>5661831</v>
      </c>
      <c r="C37" s="5">
        <v>5700000</v>
      </c>
      <c r="D37" s="5">
        <v>6270500</v>
      </c>
      <c r="E37" s="5">
        <v>5980402</v>
      </c>
      <c r="F37" s="5">
        <v>105.6</v>
      </c>
      <c r="G37" s="5">
        <v>95.37</v>
      </c>
    </row>
    <row r="38" spans="1:7" x14ac:dyDescent="0.2">
      <c r="A38" s="141" t="s">
        <v>27</v>
      </c>
      <c r="B38" s="2">
        <v>247644</v>
      </c>
      <c r="C38" s="2">
        <v>260000</v>
      </c>
      <c r="D38" s="2">
        <v>296000</v>
      </c>
      <c r="E38" s="2">
        <v>238233</v>
      </c>
      <c r="F38" s="2">
        <v>95.3</v>
      </c>
      <c r="G38" s="2">
        <v>79.81</v>
      </c>
    </row>
    <row r="39" spans="1:7" x14ac:dyDescent="0.2">
      <c r="A39" s="143" t="s">
        <v>28</v>
      </c>
      <c r="B39" s="5">
        <v>247644</v>
      </c>
      <c r="C39" s="5">
        <v>260000</v>
      </c>
      <c r="D39" s="5">
        <v>296000</v>
      </c>
      <c r="E39" s="5">
        <v>236233</v>
      </c>
      <c r="F39" s="5">
        <v>95.36</v>
      </c>
      <c r="G39" s="5">
        <v>79.81</v>
      </c>
    </row>
    <row r="40" spans="1:7" x14ac:dyDescent="0.2">
      <c r="A40" s="141" t="s">
        <v>29</v>
      </c>
      <c r="B40" s="2">
        <v>934202</v>
      </c>
      <c r="C40" s="2">
        <v>960000</v>
      </c>
      <c r="D40" s="2">
        <v>1100000</v>
      </c>
      <c r="E40" s="2">
        <v>984870</v>
      </c>
      <c r="F40" s="2">
        <v>105.4</v>
      </c>
      <c r="G40" s="2">
        <v>89.052999999999997</v>
      </c>
    </row>
    <row r="41" spans="1:7" ht="19.5" x14ac:dyDescent="0.2">
      <c r="A41" s="143" t="s">
        <v>30</v>
      </c>
      <c r="B41" s="5">
        <v>934202</v>
      </c>
      <c r="C41" s="5">
        <v>960000</v>
      </c>
      <c r="D41" s="5">
        <v>1100000</v>
      </c>
      <c r="E41" s="5">
        <v>984781</v>
      </c>
      <c r="F41" s="5">
        <v>105.4</v>
      </c>
      <c r="G41" s="5">
        <v>89.53</v>
      </c>
    </row>
    <row r="42" spans="1:7" ht="19.5" x14ac:dyDescent="0.2">
      <c r="A42" s="143" t="s">
        <v>31</v>
      </c>
      <c r="B42" s="5"/>
      <c r="C42" s="5"/>
      <c r="D42" s="5"/>
      <c r="E42" s="5">
        <v>89</v>
      </c>
      <c r="F42" s="5">
        <v>0</v>
      </c>
      <c r="G42" s="5"/>
    </row>
    <row r="43" spans="1:7" x14ac:dyDescent="0.2">
      <c r="A43" s="141" t="s">
        <v>32</v>
      </c>
      <c r="B43" s="2">
        <v>528232</v>
      </c>
      <c r="C43" s="2">
        <v>777743</v>
      </c>
      <c r="D43" s="2">
        <v>780686</v>
      </c>
      <c r="E43" s="2">
        <v>540468</v>
      </c>
      <c r="F43" s="2">
        <v>102.3</v>
      </c>
      <c r="G43" s="2">
        <v>69</v>
      </c>
    </row>
    <row r="44" spans="1:7" x14ac:dyDescent="0.2">
      <c r="A44" s="143" t="s">
        <v>33</v>
      </c>
      <c r="B44" s="2">
        <v>105857</v>
      </c>
      <c r="C44" s="2">
        <v>380100</v>
      </c>
      <c r="D44" s="2">
        <v>315952.40999999997</v>
      </c>
      <c r="E44" s="2">
        <v>156215</v>
      </c>
      <c r="F44" s="2">
        <v>147.6</v>
      </c>
      <c r="G44" s="2">
        <v>50.39</v>
      </c>
    </row>
    <row r="45" spans="1:7" x14ac:dyDescent="0.2">
      <c r="A45" s="143" t="s">
        <v>34</v>
      </c>
      <c r="B45" s="5">
        <v>1178</v>
      </c>
      <c r="C45" s="21">
        <v>202620</v>
      </c>
      <c r="D45" s="5">
        <v>169000</v>
      </c>
      <c r="E45" s="5">
        <v>38807</v>
      </c>
      <c r="F45" s="5">
        <v>3294.3</v>
      </c>
      <c r="G45" s="5">
        <v>22.96</v>
      </c>
    </row>
    <row r="46" spans="1:7" ht="19.5" x14ac:dyDescent="0.2">
      <c r="A46" s="143" t="s">
        <v>35</v>
      </c>
      <c r="B46" s="5">
        <v>103729</v>
      </c>
      <c r="C46" s="21">
        <v>156060</v>
      </c>
      <c r="D46" s="5">
        <v>130500</v>
      </c>
      <c r="E46" s="5">
        <v>109649</v>
      </c>
      <c r="F46" s="5">
        <v>105.7</v>
      </c>
      <c r="G46" s="5">
        <v>84.302000000000007</v>
      </c>
    </row>
    <row r="47" spans="1:7" ht="19.5" x14ac:dyDescent="0.2">
      <c r="A47" s="143" t="s">
        <v>36</v>
      </c>
      <c r="B47" s="5">
        <v>950</v>
      </c>
      <c r="C47" s="21">
        <v>21420</v>
      </c>
      <c r="D47" s="5">
        <v>16452.41</v>
      </c>
      <c r="E47" s="5">
        <v>7759</v>
      </c>
      <c r="F47" s="5">
        <v>816.7</v>
      </c>
      <c r="G47" s="5">
        <v>47.16</v>
      </c>
    </row>
    <row r="48" spans="1:7" ht="18.75" x14ac:dyDescent="0.2">
      <c r="A48" s="141" t="s">
        <v>37</v>
      </c>
      <c r="B48" s="2">
        <v>148723</v>
      </c>
      <c r="C48" s="2">
        <v>222360</v>
      </c>
      <c r="D48" s="2">
        <v>165411</v>
      </c>
      <c r="E48" s="2">
        <v>164553</v>
      </c>
      <c r="F48" s="2">
        <v>110.6</v>
      </c>
      <c r="G48" s="2">
        <v>99.48</v>
      </c>
    </row>
    <row r="49" spans="1:7" ht="19.5" x14ac:dyDescent="0.2">
      <c r="A49" s="143" t="s">
        <v>38</v>
      </c>
      <c r="B49" s="5">
        <v>64508</v>
      </c>
      <c r="C49" s="21">
        <v>40160</v>
      </c>
      <c r="D49" s="5">
        <v>44307</v>
      </c>
      <c r="E49" s="5">
        <v>44306</v>
      </c>
      <c r="F49" s="5">
        <v>68.599999999999994</v>
      </c>
      <c r="G49" s="5">
        <v>100</v>
      </c>
    </row>
    <row r="50" spans="1:7" x14ac:dyDescent="0.2">
      <c r="A50" s="143" t="s">
        <v>39</v>
      </c>
      <c r="B50" s="5">
        <v>0</v>
      </c>
      <c r="C50" s="21">
        <v>20640</v>
      </c>
      <c r="D50" s="5">
        <v>12864</v>
      </c>
      <c r="E50" s="5">
        <v>12863</v>
      </c>
      <c r="F50" s="5">
        <v>0</v>
      </c>
      <c r="G50" s="5">
        <v>100</v>
      </c>
    </row>
    <row r="51" spans="1:7" x14ac:dyDescent="0.2">
      <c r="A51" s="143" t="s">
        <v>40</v>
      </c>
      <c r="B51" s="5">
        <v>49927</v>
      </c>
      <c r="C51" s="21">
        <v>118000</v>
      </c>
      <c r="D51" s="5">
        <v>77494</v>
      </c>
      <c r="E51" s="5">
        <v>76640</v>
      </c>
      <c r="F51" s="5">
        <v>153.5</v>
      </c>
      <c r="G51" s="5">
        <v>98.9</v>
      </c>
    </row>
    <row r="52" spans="1:7" ht="19.5" x14ac:dyDescent="0.2">
      <c r="A52" s="143" t="s">
        <v>41</v>
      </c>
      <c r="B52" s="5">
        <v>3771</v>
      </c>
      <c r="C52" s="21">
        <v>15000</v>
      </c>
      <c r="D52" s="5">
        <v>7641</v>
      </c>
      <c r="E52" s="5">
        <v>7640</v>
      </c>
      <c r="F52" s="5">
        <v>202.6</v>
      </c>
      <c r="G52" s="5">
        <v>100</v>
      </c>
    </row>
    <row r="53" spans="1:7" x14ac:dyDescent="0.2">
      <c r="A53" s="143" t="s">
        <v>42</v>
      </c>
      <c r="B53" s="5">
        <v>28310</v>
      </c>
      <c r="C53" s="21">
        <v>28560</v>
      </c>
      <c r="D53" s="5">
        <v>23105</v>
      </c>
      <c r="E53" s="5">
        <v>23104</v>
      </c>
      <c r="F53" s="5">
        <v>81.599999999999994</v>
      </c>
      <c r="G53" s="5">
        <v>100</v>
      </c>
    </row>
    <row r="54" spans="1:7" ht="19.5" x14ac:dyDescent="0.2">
      <c r="A54" s="143" t="s">
        <v>43</v>
      </c>
      <c r="B54" s="5">
        <v>2147</v>
      </c>
      <c r="C54" s="21">
        <v>0</v>
      </c>
      <c r="D54" s="5"/>
      <c r="E54" s="5">
        <v>0</v>
      </c>
      <c r="F54" s="5">
        <v>0</v>
      </c>
      <c r="G54" s="5"/>
    </row>
    <row r="55" spans="1:7" x14ac:dyDescent="0.2">
      <c r="A55" s="141" t="s">
        <v>44</v>
      </c>
      <c r="B55" s="2">
        <v>215841</v>
      </c>
      <c r="C55" s="2">
        <v>230003.47</v>
      </c>
      <c r="D55" s="2">
        <v>141208.35</v>
      </c>
      <c r="E55" s="2">
        <v>139048</v>
      </c>
      <c r="F55" s="2">
        <v>64.400000000000006</v>
      </c>
      <c r="G55" s="2">
        <v>98.47</v>
      </c>
    </row>
    <row r="56" spans="1:7" ht="19.5" x14ac:dyDescent="0.2">
      <c r="A56" s="143" t="s">
        <v>45</v>
      </c>
      <c r="B56" s="5">
        <v>15302</v>
      </c>
      <c r="C56" s="21">
        <v>25000</v>
      </c>
      <c r="D56" s="5">
        <v>15141</v>
      </c>
      <c r="E56" s="5">
        <v>15140</v>
      </c>
      <c r="F56" s="5">
        <v>98.9</v>
      </c>
      <c r="G56" s="5">
        <v>100</v>
      </c>
    </row>
    <row r="57" spans="1:7" ht="19.5" x14ac:dyDescent="0.2">
      <c r="A57" s="143" t="s">
        <v>46</v>
      </c>
      <c r="B57" s="5">
        <v>79286</v>
      </c>
      <c r="C57" s="21">
        <v>15000</v>
      </c>
      <c r="D57" s="5">
        <v>19425</v>
      </c>
      <c r="E57" s="5">
        <v>19425</v>
      </c>
      <c r="F57" s="5">
        <v>24.5</v>
      </c>
      <c r="G57" s="5">
        <v>10</v>
      </c>
    </row>
    <row r="58" spans="1:7" x14ac:dyDescent="0.2">
      <c r="A58" s="143" t="s">
        <v>47</v>
      </c>
      <c r="B58" s="5">
        <v>35340</v>
      </c>
      <c r="C58" s="21">
        <v>39680</v>
      </c>
      <c r="D58" s="5">
        <v>38809.35</v>
      </c>
      <c r="E58" s="5">
        <v>38809</v>
      </c>
      <c r="F58" s="5">
        <v>109.8</v>
      </c>
      <c r="G58" s="5">
        <v>100</v>
      </c>
    </row>
    <row r="59" spans="1:7" x14ac:dyDescent="0.2">
      <c r="A59" s="143" t="s">
        <v>109</v>
      </c>
      <c r="B59" s="5">
        <v>30163</v>
      </c>
      <c r="C59" s="21">
        <v>62020</v>
      </c>
      <c r="D59" s="5">
        <v>19528</v>
      </c>
      <c r="E59" s="5">
        <v>19528</v>
      </c>
      <c r="F59" s="5">
        <v>64.7</v>
      </c>
      <c r="G59" s="5">
        <v>100</v>
      </c>
    </row>
    <row r="60" spans="1:7" ht="19.5" x14ac:dyDescent="0.2">
      <c r="A60" s="143" t="s">
        <v>48</v>
      </c>
      <c r="B60" s="5">
        <v>9000</v>
      </c>
      <c r="C60" s="21">
        <v>20500</v>
      </c>
      <c r="D60" s="5">
        <v>10700</v>
      </c>
      <c r="E60" s="5">
        <v>8550</v>
      </c>
      <c r="F60" s="5">
        <v>95</v>
      </c>
      <c r="G60" s="5">
        <v>79.91</v>
      </c>
    </row>
    <row r="61" spans="1:7" x14ac:dyDescent="0.2">
      <c r="A61" s="143" t="s">
        <v>49</v>
      </c>
      <c r="B61" s="5">
        <v>5900</v>
      </c>
      <c r="C61" s="21">
        <v>15000</v>
      </c>
      <c r="D61" s="5">
        <v>15525</v>
      </c>
      <c r="E61" s="5">
        <v>15525</v>
      </c>
      <c r="F61" s="5">
        <v>263.10000000000002</v>
      </c>
      <c r="G61" s="5">
        <v>100</v>
      </c>
    </row>
    <row r="62" spans="1:7" x14ac:dyDescent="0.2">
      <c r="A62" s="143" t="s">
        <v>50</v>
      </c>
      <c r="B62" s="5">
        <v>31164</v>
      </c>
      <c r="C62" s="21">
        <v>25500</v>
      </c>
      <c r="D62" s="5">
        <v>20100</v>
      </c>
      <c r="E62" s="5">
        <v>20094</v>
      </c>
      <c r="F62" s="5">
        <v>64.5</v>
      </c>
      <c r="G62" s="5">
        <v>99.97</v>
      </c>
    </row>
    <row r="63" spans="1:7" x14ac:dyDescent="0.2">
      <c r="A63" s="143" t="s">
        <v>51</v>
      </c>
      <c r="B63" s="5">
        <v>9686</v>
      </c>
      <c r="C63" s="21">
        <v>27303.4</v>
      </c>
      <c r="D63" s="5">
        <v>1980</v>
      </c>
      <c r="E63" s="5">
        <v>1977</v>
      </c>
      <c r="F63" s="5">
        <v>20.399999999999999</v>
      </c>
      <c r="G63" s="5">
        <v>99.84</v>
      </c>
    </row>
    <row r="64" spans="1:7" ht="18.75" x14ac:dyDescent="0.2">
      <c r="A64" s="141" t="s">
        <v>52</v>
      </c>
      <c r="B64" s="2">
        <v>57821</v>
      </c>
      <c r="C64" s="2">
        <v>120540.86</v>
      </c>
      <c r="D64" s="2">
        <v>148113.91</v>
      </c>
      <c r="E64" s="2">
        <v>80652</v>
      </c>
      <c r="F64" s="2">
        <v>139.5</v>
      </c>
      <c r="G64" s="2">
        <v>54.45</v>
      </c>
    </row>
    <row r="65" spans="1:7" ht="29.25" x14ac:dyDescent="0.2">
      <c r="A65" s="143" t="s">
        <v>53</v>
      </c>
      <c r="B65" s="5">
        <v>4452</v>
      </c>
      <c r="C65" s="21"/>
      <c r="D65" s="5">
        <v>3409.06</v>
      </c>
      <c r="E65" s="5">
        <v>3409</v>
      </c>
      <c r="F65" s="5">
        <v>76.599999999999994</v>
      </c>
      <c r="G65" s="5">
        <v>100</v>
      </c>
    </row>
    <row r="66" spans="1:7" x14ac:dyDescent="0.2">
      <c r="A66" s="143" t="s">
        <v>54</v>
      </c>
      <c r="B66" s="5">
        <v>2436</v>
      </c>
      <c r="C66" s="21">
        <v>8160</v>
      </c>
      <c r="D66" s="5">
        <v>3000</v>
      </c>
      <c r="E66" s="5">
        <v>2460</v>
      </c>
      <c r="F66" s="5">
        <v>100.9</v>
      </c>
      <c r="G66" s="5">
        <v>82</v>
      </c>
    </row>
    <row r="67" spans="1:7" x14ac:dyDescent="0.2">
      <c r="A67" s="143" t="s">
        <v>55</v>
      </c>
      <c r="B67" s="5">
        <v>22276</v>
      </c>
      <c r="C67" s="21">
        <v>25500</v>
      </c>
      <c r="D67" s="5">
        <v>30660</v>
      </c>
      <c r="E67" s="5">
        <v>21990</v>
      </c>
      <c r="F67" s="5">
        <v>98.7</v>
      </c>
      <c r="G67" s="5">
        <v>71.72</v>
      </c>
    </row>
    <row r="68" spans="1:7" x14ac:dyDescent="0.2">
      <c r="A68" s="143" t="s">
        <v>56</v>
      </c>
      <c r="B68" s="5">
        <v>400</v>
      </c>
      <c r="C68" s="21">
        <v>1020</v>
      </c>
      <c r="D68" s="5">
        <v>600</v>
      </c>
      <c r="E68" s="5">
        <v>600</v>
      </c>
      <c r="F68" s="5">
        <v>150</v>
      </c>
      <c r="G68" s="5">
        <v>100</v>
      </c>
    </row>
    <row r="69" spans="1:7" x14ac:dyDescent="0.2">
      <c r="A69" s="143" t="s">
        <v>57</v>
      </c>
      <c r="B69" s="5">
        <v>2438</v>
      </c>
      <c r="C69" s="21">
        <v>10000</v>
      </c>
      <c r="D69" s="5">
        <v>11000</v>
      </c>
      <c r="E69" s="5">
        <v>10163</v>
      </c>
      <c r="F69" s="5">
        <v>416.9</v>
      </c>
      <c r="G69" s="5">
        <v>92.39</v>
      </c>
    </row>
    <row r="70" spans="1:7" x14ac:dyDescent="0.2">
      <c r="A70" s="143" t="s">
        <v>58</v>
      </c>
      <c r="B70" s="5"/>
      <c r="C70" s="21"/>
      <c r="D70" s="5">
        <v>11500</v>
      </c>
      <c r="E70" s="5">
        <v>5725</v>
      </c>
      <c r="F70" s="5">
        <v>0</v>
      </c>
      <c r="G70" s="5">
        <v>50.19</v>
      </c>
    </row>
    <row r="71" spans="1:7" ht="19.5" x14ac:dyDescent="0.2">
      <c r="A71" s="143" t="s">
        <v>59</v>
      </c>
      <c r="B71" s="5">
        <v>25817</v>
      </c>
      <c r="C71" s="21">
        <v>75860.86</v>
      </c>
      <c r="D71" s="5">
        <v>87944.85</v>
      </c>
      <c r="E71" s="5">
        <v>36305</v>
      </c>
      <c r="F71" s="5">
        <v>140.6</v>
      </c>
      <c r="G71" s="5">
        <v>41.28</v>
      </c>
    </row>
    <row r="72" spans="1:7" x14ac:dyDescent="0.2">
      <c r="A72" s="141" t="s">
        <v>202</v>
      </c>
      <c r="B72" s="5"/>
      <c r="C72" s="21"/>
      <c r="D72" s="2">
        <v>10000</v>
      </c>
      <c r="E72" s="5"/>
      <c r="F72" s="5"/>
      <c r="G72" s="5"/>
    </row>
    <row r="73" spans="1:7" x14ac:dyDescent="0.2">
      <c r="A73" s="143" t="s">
        <v>203</v>
      </c>
      <c r="B73" s="5"/>
      <c r="C73" s="21"/>
      <c r="D73" s="5">
        <v>10000</v>
      </c>
      <c r="E73" s="5"/>
      <c r="F73" s="5"/>
      <c r="G73" s="5"/>
    </row>
    <row r="74" spans="1:7" x14ac:dyDescent="0.2">
      <c r="A74" s="141" t="s">
        <v>201</v>
      </c>
      <c r="B74" s="5"/>
      <c r="C74" s="21"/>
      <c r="D74" s="5"/>
      <c r="E74" s="2">
        <v>1724</v>
      </c>
      <c r="F74" s="5"/>
      <c r="G74" s="5"/>
    </row>
    <row r="75" spans="1:7" x14ac:dyDescent="0.2">
      <c r="A75" s="141" t="s">
        <v>60</v>
      </c>
      <c r="B75" s="5"/>
      <c r="C75" s="5"/>
      <c r="D75" s="5"/>
      <c r="E75" s="2">
        <v>1724</v>
      </c>
      <c r="F75" s="5"/>
      <c r="G75" s="5"/>
    </row>
    <row r="76" spans="1:7" x14ac:dyDescent="0.2">
      <c r="A76" s="143" t="s">
        <v>61</v>
      </c>
      <c r="B76" s="2"/>
      <c r="C76" s="2"/>
      <c r="D76" s="2"/>
      <c r="E76" s="2">
        <v>1724</v>
      </c>
      <c r="F76" s="2"/>
      <c r="G76" s="2"/>
    </row>
    <row r="77" spans="1:7" ht="18.75" x14ac:dyDescent="0.2">
      <c r="A77" s="141" t="s">
        <v>62</v>
      </c>
      <c r="B77" s="2">
        <v>52526</v>
      </c>
      <c r="C77" s="2">
        <v>63000</v>
      </c>
      <c r="D77" s="2">
        <v>159697.5</v>
      </c>
      <c r="E77" s="2">
        <v>140862</v>
      </c>
      <c r="F77" s="2">
        <v>268.2</v>
      </c>
      <c r="G77" s="2"/>
    </row>
    <row r="78" spans="1:7" ht="18.75" x14ac:dyDescent="0.2">
      <c r="A78" s="141" t="s">
        <v>197</v>
      </c>
      <c r="B78" s="2">
        <v>2470</v>
      </c>
      <c r="C78" s="2"/>
      <c r="D78" s="2"/>
      <c r="E78" s="2"/>
      <c r="F78" s="2"/>
      <c r="G78" s="2"/>
    </row>
    <row r="79" spans="1:7" x14ac:dyDescent="0.2">
      <c r="A79" s="141" t="s">
        <v>198</v>
      </c>
      <c r="B79" s="2">
        <v>2470</v>
      </c>
      <c r="C79" s="2"/>
      <c r="D79" s="2"/>
      <c r="E79" s="2"/>
      <c r="F79" s="2"/>
      <c r="G79" s="2"/>
    </row>
    <row r="80" spans="1:7" x14ac:dyDescent="0.2">
      <c r="A80" s="143" t="s">
        <v>199</v>
      </c>
      <c r="B80" s="5">
        <v>2470</v>
      </c>
      <c r="C80" s="2"/>
      <c r="D80" s="2"/>
      <c r="E80" s="2"/>
      <c r="F80" s="2"/>
      <c r="G80" s="2"/>
    </row>
    <row r="81" spans="1:7" ht="18.75" x14ac:dyDescent="0.2">
      <c r="A81" s="141" t="s">
        <v>63</v>
      </c>
      <c r="B81" s="2">
        <v>50056</v>
      </c>
      <c r="C81" s="2">
        <v>58500</v>
      </c>
      <c r="D81" s="2">
        <v>159697.5</v>
      </c>
      <c r="E81" s="2">
        <v>140862</v>
      </c>
      <c r="F81" s="2">
        <v>281.39999999999998</v>
      </c>
      <c r="G81" s="2">
        <v>88.21</v>
      </c>
    </row>
    <row r="82" spans="1:7" x14ac:dyDescent="0.2">
      <c r="A82" s="141" t="s">
        <v>64</v>
      </c>
      <c r="B82" s="2">
        <v>47308</v>
      </c>
      <c r="C82" s="2">
        <v>58500</v>
      </c>
      <c r="D82" s="2">
        <v>155197.5</v>
      </c>
      <c r="E82" s="2">
        <v>136374</v>
      </c>
      <c r="F82" s="2">
        <v>288.3</v>
      </c>
      <c r="G82" s="2">
        <v>87.87</v>
      </c>
    </row>
    <row r="83" spans="1:7" x14ac:dyDescent="0.2">
      <c r="A83" s="143" t="s">
        <v>65</v>
      </c>
      <c r="B83" s="5">
        <v>28595</v>
      </c>
      <c r="C83" s="5">
        <v>58500</v>
      </c>
      <c r="D83" s="5">
        <v>155197.5</v>
      </c>
      <c r="E83" s="5">
        <v>136374</v>
      </c>
      <c r="F83" s="5">
        <v>467.9</v>
      </c>
      <c r="G83" s="5">
        <v>87.87</v>
      </c>
    </row>
    <row r="84" spans="1:7" x14ac:dyDescent="0.2">
      <c r="A84" s="143" t="s">
        <v>66</v>
      </c>
      <c r="B84" s="2"/>
      <c r="C84" s="2"/>
      <c r="D84" s="2"/>
      <c r="E84" s="2"/>
      <c r="F84" s="2"/>
      <c r="G84" s="2"/>
    </row>
    <row r="85" spans="1:7" x14ac:dyDescent="0.2">
      <c r="A85" s="143" t="s">
        <v>67</v>
      </c>
      <c r="B85" s="5">
        <v>5869</v>
      </c>
      <c r="C85" s="21"/>
      <c r="D85" s="5"/>
      <c r="E85" s="5"/>
      <c r="F85" s="5"/>
      <c r="G85" s="5"/>
    </row>
    <row r="86" spans="1:7" x14ac:dyDescent="0.2">
      <c r="A86" s="143" t="s">
        <v>200</v>
      </c>
      <c r="B86" s="5">
        <v>11710</v>
      </c>
      <c r="C86" s="22"/>
      <c r="D86" s="5"/>
      <c r="E86" s="5"/>
      <c r="F86" s="5"/>
      <c r="G86" s="5"/>
    </row>
    <row r="87" spans="1:7" ht="19.5" x14ac:dyDescent="0.2">
      <c r="A87" s="143" t="s">
        <v>68</v>
      </c>
      <c r="B87" s="5">
        <v>1125</v>
      </c>
      <c r="C87" s="21"/>
      <c r="D87" s="5"/>
      <c r="E87" s="5"/>
      <c r="F87" s="5"/>
      <c r="G87" s="5"/>
    </row>
    <row r="88" spans="1:7" ht="18.75" x14ac:dyDescent="0.2">
      <c r="A88" s="141" t="s">
        <v>69</v>
      </c>
      <c r="B88" s="2">
        <v>2748</v>
      </c>
      <c r="C88" s="21">
        <v>4500</v>
      </c>
      <c r="D88" s="2">
        <v>4500</v>
      </c>
      <c r="E88" s="2">
        <v>4488</v>
      </c>
      <c r="F88" s="5">
        <v>163.30000000000001</v>
      </c>
      <c r="G88" s="2">
        <v>99.73</v>
      </c>
    </row>
    <row r="89" spans="1:7" x14ac:dyDescent="0.2">
      <c r="A89" s="143" t="s">
        <v>70</v>
      </c>
      <c r="B89" s="5">
        <v>2748</v>
      </c>
      <c r="C89" s="21">
        <v>4500</v>
      </c>
      <c r="D89" s="5">
        <v>4500</v>
      </c>
      <c r="E89" s="5">
        <v>4488</v>
      </c>
      <c r="F89" s="5"/>
      <c r="G89" s="5"/>
    </row>
    <row r="90" spans="1:7" x14ac:dyDescent="0.2">
      <c r="A90" s="144" t="s">
        <v>71</v>
      </c>
      <c r="B90" s="2">
        <v>7424645</v>
      </c>
      <c r="C90" s="58">
        <v>7963504.2999999998</v>
      </c>
      <c r="D90" s="2">
        <v>8606883.5</v>
      </c>
      <c r="E90" s="2">
        <v>7884559</v>
      </c>
      <c r="F90" s="2">
        <v>106.2</v>
      </c>
      <c r="G90" s="2">
        <v>91.96</v>
      </c>
    </row>
    <row r="91" spans="1:7" ht="0.75" hidden="1" customHeight="1" x14ac:dyDescent="0.2">
      <c r="B91" s="5"/>
      <c r="C91" s="23"/>
      <c r="D91" s="5"/>
      <c r="E91" s="5"/>
      <c r="F91" s="5"/>
      <c r="G91" s="5"/>
    </row>
    <row r="92" spans="1:7" hidden="1" x14ac:dyDescent="0.2">
      <c r="B92" s="7"/>
      <c r="C92" s="7"/>
      <c r="D92" s="7"/>
      <c r="E92" s="7"/>
      <c r="F92" s="7"/>
      <c r="G92" s="7"/>
    </row>
    <row r="95" spans="1:7" x14ac:dyDescent="0.2">
      <c r="D95" s="20"/>
    </row>
    <row r="96" spans="1:7" x14ac:dyDescent="0.2">
      <c r="B96" s="20"/>
      <c r="C96" s="20"/>
      <c r="D96" s="20"/>
      <c r="E96" s="20"/>
    </row>
  </sheetData>
  <mergeCells count="1">
    <mergeCell ref="B1:G1"/>
  </mergeCells>
  <pageMargins left="0.4" right="0.2" top="1" bottom="0.57999999999999996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C16" sqref="C16"/>
    </sheetView>
  </sheetViews>
  <sheetFormatPr defaultRowHeight="11.25" x14ac:dyDescent="0.15"/>
  <cols>
    <col min="1" max="1" width="37" style="28" customWidth="1"/>
    <col min="2" max="2" width="13.85546875" style="28" customWidth="1"/>
    <col min="3" max="3" width="14.5703125" style="28" customWidth="1"/>
    <col min="4" max="4" width="13.28515625" style="28" customWidth="1"/>
    <col min="5" max="5" width="11.5703125" style="28" customWidth="1"/>
    <col min="6" max="6" width="6" style="28" customWidth="1"/>
    <col min="7" max="7" width="5.85546875" style="28" customWidth="1"/>
    <col min="8" max="16384" width="9.140625" style="28"/>
  </cols>
  <sheetData>
    <row r="1" spans="1:7" ht="15.75" customHeight="1" x14ac:dyDescent="0.15">
      <c r="A1" s="172" t="s">
        <v>219</v>
      </c>
      <c r="B1" s="173"/>
      <c r="C1" s="173"/>
      <c r="D1" s="173"/>
      <c r="E1" s="173"/>
      <c r="F1" s="173"/>
      <c r="G1" s="159"/>
    </row>
    <row r="2" spans="1:7" ht="36.75" thickBot="1" x14ac:dyDescent="0.2">
      <c r="A2" s="161" t="s">
        <v>0</v>
      </c>
      <c r="B2" s="162" t="s">
        <v>192</v>
      </c>
      <c r="C2" s="162" t="s">
        <v>213</v>
      </c>
      <c r="D2" s="162" t="s">
        <v>214</v>
      </c>
      <c r="E2" s="162" t="s">
        <v>215</v>
      </c>
      <c r="F2" s="162" t="s">
        <v>3</v>
      </c>
      <c r="G2" s="162" t="s">
        <v>4</v>
      </c>
    </row>
    <row r="3" spans="1:7" ht="12" x14ac:dyDescent="0.2">
      <c r="A3" s="149" t="s">
        <v>167</v>
      </c>
      <c r="B3" s="30"/>
      <c r="C3" s="30"/>
      <c r="D3" s="30">
        <v>11412.94</v>
      </c>
      <c r="E3" s="30">
        <v>11338</v>
      </c>
      <c r="F3" s="59"/>
      <c r="G3" s="60"/>
    </row>
    <row r="4" spans="1:7" ht="24" x14ac:dyDescent="0.2">
      <c r="A4" s="149" t="s">
        <v>166</v>
      </c>
      <c r="B4" s="30">
        <v>14702</v>
      </c>
      <c r="C4" s="30">
        <v>14000</v>
      </c>
      <c r="D4" s="30">
        <v>30000</v>
      </c>
      <c r="E4" s="30">
        <v>21499</v>
      </c>
      <c r="F4" s="59">
        <v>146.22999999999999</v>
      </c>
      <c r="G4" s="59">
        <v>71.66</v>
      </c>
    </row>
    <row r="5" spans="1:7" ht="24" x14ac:dyDescent="0.2">
      <c r="A5" s="149" t="s">
        <v>168</v>
      </c>
      <c r="B5" s="30">
        <v>178</v>
      </c>
      <c r="C5" s="30">
        <v>1000</v>
      </c>
      <c r="D5" s="30">
        <v>1000</v>
      </c>
      <c r="E5" s="30">
        <v>228</v>
      </c>
      <c r="F5" s="59">
        <v>129.09</v>
      </c>
      <c r="G5" s="59">
        <v>22.8</v>
      </c>
    </row>
    <row r="6" spans="1:7" ht="12" x14ac:dyDescent="0.2">
      <c r="A6" s="149" t="s">
        <v>169</v>
      </c>
      <c r="B6" s="30">
        <v>56150.66</v>
      </c>
      <c r="C6" s="30">
        <v>214260.86</v>
      </c>
      <c r="D6" s="30">
        <v>211931.3</v>
      </c>
      <c r="E6" s="30">
        <v>211931.3</v>
      </c>
      <c r="F6" s="59"/>
      <c r="G6" s="59"/>
    </row>
    <row r="7" spans="1:7" ht="12" x14ac:dyDescent="0.2">
      <c r="A7" s="149" t="s">
        <v>170</v>
      </c>
      <c r="B7" s="30">
        <v>520595</v>
      </c>
      <c r="C7" s="30">
        <v>777743.44</v>
      </c>
      <c r="D7" s="30">
        <v>640839.26</v>
      </c>
      <c r="E7" s="30">
        <v>561481</v>
      </c>
      <c r="F7" s="59">
        <v>107.85</v>
      </c>
      <c r="G7" s="59"/>
    </row>
    <row r="8" spans="1:7" ht="12" x14ac:dyDescent="0.2">
      <c r="A8" s="149" t="s">
        <v>171</v>
      </c>
      <c r="B8" s="30">
        <v>6852065.1799999997</v>
      </c>
      <c r="C8" s="30">
        <v>6949500</v>
      </c>
      <c r="D8" s="30">
        <v>7679700</v>
      </c>
      <c r="E8" s="30">
        <v>7212777</v>
      </c>
      <c r="F8" s="59">
        <v>105.31</v>
      </c>
      <c r="G8" s="59">
        <v>93.95</v>
      </c>
    </row>
    <row r="9" spans="1:7" ht="12" x14ac:dyDescent="0.2">
      <c r="A9" s="149" t="s">
        <v>172</v>
      </c>
      <c r="B9" s="30">
        <v>187261</v>
      </c>
      <c r="C9" s="30"/>
      <c r="D9" s="30">
        <v>15015</v>
      </c>
      <c r="E9" s="30">
        <v>97525</v>
      </c>
      <c r="F9" s="59">
        <v>52.08</v>
      </c>
      <c r="G9" s="59">
        <v>649.51</v>
      </c>
    </row>
    <row r="10" spans="1:7" ht="12" x14ac:dyDescent="0.2">
      <c r="A10" s="149" t="s">
        <v>173</v>
      </c>
      <c r="B10" s="30"/>
      <c r="C10" s="30"/>
      <c r="D10" s="30">
        <v>11485</v>
      </c>
      <c r="E10" s="30">
        <v>9645</v>
      </c>
      <c r="F10" s="59"/>
      <c r="G10" s="59">
        <v>83.98</v>
      </c>
    </row>
    <row r="11" spans="1:7" ht="12" x14ac:dyDescent="0.2">
      <c r="A11" s="149" t="s">
        <v>174</v>
      </c>
      <c r="B11" s="30">
        <v>500</v>
      </c>
      <c r="C11" s="30">
        <v>2000</v>
      </c>
      <c r="D11" s="30">
        <v>500</v>
      </c>
      <c r="E11" s="29"/>
      <c r="F11" s="59"/>
      <c r="G11" s="59"/>
    </row>
    <row r="12" spans="1:7" ht="12" x14ac:dyDescent="0.2">
      <c r="A12" s="157" t="s">
        <v>176</v>
      </c>
      <c r="B12" s="30">
        <v>5124</v>
      </c>
      <c r="C12" s="30">
        <v>5000</v>
      </c>
      <c r="D12" s="30">
        <v>5000</v>
      </c>
      <c r="E12" s="30">
        <v>4194</v>
      </c>
      <c r="F12" s="59">
        <v>81.900000000000006</v>
      </c>
      <c r="G12" s="59">
        <v>83.88</v>
      </c>
    </row>
    <row r="13" spans="1:7" ht="12" x14ac:dyDescent="0.2">
      <c r="A13" s="155" t="s">
        <v>175</v>
      </c>
      <c r="B13" s="30">
        <f>SUM(B4:B12)</f>
        <v>7636575.8399999999</v>
      </c>
      <c r="C13" s="30">
        <f>SUM(C4:C12)</f>
        <v>7963504.2999999998</v>
      </c>
      <c r="D13" s="30">
        <f>SUM(D3:D12)</f>
        <v>8606883.5</v>
      </c>
      <c r="E13" s="30">
        <f>SUM(E3:E12)</f>
        <v>8130618.2999999998</v>
      </c>
      <c r="F13" s="59">
        <v>104.5</v>
      </c>
      <c r="G13" s="59">
        <v>94.47</v>
      </c>
    </row>
    <row r="14" spans="1:7" x14ac:dyDescent="0.15">
      <c r="A14" s="158"/>
      <c r="B14" s="159"/>
      <c r="C14" s="159"/>
      <c r="D14" s="159"/>
      <c r="E14" s="159"/>
      <c r="F14" s="159"/>
      <c r="G14" s="159"/>
    </row>
    <row r="15" spans="1:7" ht="15" customHeight="1" x14ac:dyDescent="0.15">
      <c r="A15" s="158"/>
      <c r="B15" s="159"/>
      <c r="C15" s="159"/>
      <c r="D15" s="159"/>
      <c r="E15" s="159"/>
      <c r="F15" s="159"/>
      <c r="G15" s="159"/>
    </row>
    <row r="16" spans="1:7" ht="27" customHeight="1" thickBot="1" x14ac:dyDescent="0.25">
      <c r="A16" s="160" t="s">
        <v>220</v>
      </c>
      <c r="B16" s="163"/>
      <c r="C16" s="159"/>
      <c r="D16" s="159"/>
      <c r="E16" s="159"/>
      <c r="F16" s="159"/>
      <c r="G16" s="159"/>
    </row>
    <row r="17" spans="1:13" ht="16.5" hidden="1" customHeight="1" thickBot="1" x14ac:dyDescent="0.2">
      <c r="A17" s="158"/>
      <c r="B17" s="159"/>
      <c r="C17" s="159"/>
      <c r="D17" s="159"/>
      <c r="E17" s="159"/>
      <c r="F17" s="159"/>
      <c r="G17" s="159"/>
      <c r="M17" s="48"/>
    </row>
    <row r="18" spans="1:13" ht="57" thickBot="1" x14ac:dyDescent="0.2">
      <c r="A18" s="156" t="s">
        <v>0</v>
      </c>
      <c r="B18" s="27" t="s">
        <v>191</v>
      </c>
      <c r="C18" s="27" t="s">
        <v>213</v>
      </c>
      <c r="D18" s="27" t="s">
        <v>214</v>
      </c>
      <c r="E18" s="27" t="s">
        <v>216</v>
      </c>
      <c r="F18" s="27" t="s">
        <v>3</v>
      </c>
      <c r="G18" s="27" t="s">
        <v>4</v>
      </c>
    </row>
    <row r="19" spans="1:13" ht="12" x14ac:dyDescent="0.2">
      <c r="A19" s="149" t="s">
        <v>167</v>
      </c>
      <c r="B19" s="123">
        <v>8299</v>
      </c>
      <c r="C19" s="123"/>
      <c r="D19" s="123">
        <v>11412.94</v>
      </c>
      <c r="E19" s="123">
        <v>11337</v>
      </c>
      <c r="F19" s="59"/>
      <c r="G19" s="59">
        <v>99.34</v>
      </c>
    </row>
    <row r="20" spans="1:13" ht="24" x14ac:dyDescent="0.2">
      <c r="A20" s="149" t="s">
        <v>166</v>
      </c>
      <c r="B20" s="123">
        <v>2367.27</v>
      </c>
      <c r="C20" s="123">
        <v>14000</v>
      </c>
      <c r="D20" s="123">
        <v>30000</v>
      </c>
      <c r="E20" s="123">
        <v>11648</v>
      </c>
      <c r="F20" s="59">
        <v>400</v>
      </c>
      <c r="G20" s="59">
        <v>38.83</v>
      </c>
    </row>
    <row r="21" spans="1:13" ht="24" x14ac:dyDescent="0.2">
      <c r="A21" s="149" t="s">
        <v>168</v>
      </c>
      <c r="B21" s="123">
        <v>178</v>
      </c>
      <c r="C21" s="123">
        <v>1000</v>
      </c>
      <c r="D21" s="123">
        <v>1000</v>
      </c>
      <c r="E21" s="123">
        <v>228</v>
      </c>
      <c r="F21" s="59">
        <v>128</v>
      </c>
      <c r="G21" s="59">
        <v>22.8</v>
      </c>
    </row>
    <row r="22" spans="1:13" ht="12" x14ac:dyDescent="0.2">
      <c r="A22" s="149" t="s">
        <v>169</v>
      </c>
      <c r="B22" s="123">
        <v>45269.41</v>
      </c>
      <c r="C22" s="123">
        <v>214260.86</v>
      </c>
      <c r="D22" s="123">
        <v>211931.3</v>
      </c>
      <c r="E22" s="123">
        <v>75441</v>
      </c>
      <c r="F22" s="59">
        <v>166.65</v>
      </c>
      <c r="G22" s="59">
        <v>35.6</v>
      </c>
    </row>
    <row r="23" spans="1:13" ht="12" x14ac:dyDescent="0.2">
      <c r="A23" s="149" t="s">
        <v>170</v>
      </c>
      <c r="B23" s="123">
        <v>512296.53</v>
      </c>
      <c r="C23" s="123">
        <v>777743.44</v>
      </c>
      <c r="D23" s="123">
        <v>640839.26</v>
      </c>
      <c r="E23" s="123">
        <v>561491</v>
      </c>
      <c r="F23" s="59">
        <v>136.19</v>
      </c>
      <c r="G23" s="59">
        <v>87.62</v>
      </c>
    </row>
    <row r="24" spans="1:13" ht="12" x14ac:dyDescent="0.2">
      <c r="A24" s="149" t="s">
        <v>171</v>
      </c>
      <c r="B24" s="123">
        <v>6851662</v>
      </c>
      <c r="C24" s="123">
        <v>6949500</v>
      </c>
      <c r="D24" s="123">
        <v>7679700</v>
      </c>
      <c r="E24" s="123">
        <v>7211655</v>
      </c>
      <c r="F24" s="59">
        <v>105.25</v>
      </c>
      <c r="G24" s="59">
        <v>93.91</v>
      </c>
    </row>
    <row r="25" spans="1:13" ht="12" x14ac:dyDescent="0.2">
      <c r="A25" s="149" t="s">
        <v>172</v>
      </c>
      <c r="B25" s="123">
        <v>2103</v>
      </c>
      <c r="C25" s="123"/>
      <c r="D25" s="123">
        <v>15015</v>
      </c>
      <c r="E25" s="123">
        <v>12759</v>
      </c>
      <c r="F25" s="59">
        <v>600</v>
      </c>
      <c r="G25" s="59">
        <v>84.87</v>
      </c>
    </row>
    <row r="26" spans="1:13" ht="12" x14ac:dyDescent="0.2">
      <c r="A26" s="149" t="s">
        <v>173</v>
      </c>
      <c r="B26" s="123"/>
      <c r="C26" s="123"/>
      <c r="D26" s="123">
        <v>11485</v>
      </c>
      <c r="E26" s="123"/>
      <c r="F26" s="59"/>
      <c r="G26" s="59"/>
    </row>
    <row r="27" spans="1:13" ht="12" x14ac:dyDescent="0.2">
      <c r="A27" s="149" t="s">
        <v>174</v>
      </c>
      <c r="B27" s="123"/>
      <c r="C27" s="123">
        <v>2000</v>
      </c>
      <c r="D27" s="123">
        <v>500</v>
      </c>
      <c r="E27" s="59"/>
      <c r="F27" s="59"/>
      <c r="G27" s="59"/>
    </row>
    <row r="28" spans="1:13" ht="12" x14ac:dyDescent="0.2">
      <c r="A28" s="157" t="s">
        <v>176</v>
      </c>
      <c r="B28" s="123">
        <v>2470</v>
      </c>
      <c r="C28" s="123">
        <v>5000</v>
      </c>
      <c r="D28" s="123">
        <v>5000</v>
      </c>
      <c r="E28" s="123"/>
      <c r="F28" s="59"/>
      <c r="G28" s="59"/>
    </row>
    <row r="29" spans="1:13" ht="12" x14ac:dyDescent="0.2">
      <c r="A29" s="155" t="s">
        <v>218</v>
      </c>
      <c r="B29" s="123">
        <f>SUM(B19:B28)</f>
        <v>7424645.21</v>
      </c>
      <c r="C29" s="123">
        <f>SUM(C20:C28)</f>
        <v>7963504.2999999998</v>
      </c>
      <c r="D29" s="123">
        <f>SUM(D19:D28)</f>
        <v>8606883.5</v>
      </c>
      <c r="E29" s="123">
        <f>SUM(E19:E28)</f>
        <v>7884559</v>
      </c>
      <c r="F29" s="59">
        <v>106.2</v>
      </c>
      <c r="G29" s="59">
        <v>91.61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tabSelected="1" topLeftCell="A76" workbookViewId="0">
      <selection activeCell="A112" sqref="A112"/>
    </sheetView>
  </sheetViews>
  <sheetFormatPr defaultRowHeight="12.75" x14ac:dyDescent="0.2"/>
  <cols>
    <col min="1" max="1" width="37.7109375" style="28" customWidth="1"/>
    <col min="2" max="2" width="14.5703125" style="28" hidden="1" customWidth="1"/>
    <col min="3" max="3" width="12.7109375" style="109" customWidth="1"/>
    <col min="4" max="4" width="14.85546875" style="74" customWidth="1"/>
    <col min="5" max="5" width="14" style="79" customWidth="1"/>
    <col min="6" max="6" width="7.28515625" style="66" customWidth="1"/>
    <col min="7" max="16384" width="9.140625" style="28"/>
  </cols>
  <sheetData>
    <row r="1" spans="1:6" ht="13.5" thickBot="1" x14ac:dyDescent="0.2">
      <c r="A1" s="174" t="s">
        <v>206</v>
      </c>
      <c r="B1" s="175"/>
      <c r="C1" s="175"/>
      <c r="D1" s="175"/>
      <c r="E1" s="175"/>
      <c r="F1" s="176"/>
    </row>
    <row r="2" spans="1:6" ht="25.5" x14ac:dyDescent="0.15">
      <c r="A2" s="146" t="s">
        <v>0</v>
      </c>
      <c r="B2" s="44" t="s">
        <v>163</v>
      </c>
      <c r="C2" s="120" t="s">
        <v>182</v>
      </c>
      <c r="D2" s="67" t="s">
        <v>187</v>
      </c>
      <c r="E2" s="67" t="s">
        <v>210</v>
      </c>
      <c r="F2" s="64" t="s">
        <v>209</v>
      </c>
    </row>
    <row r="3" spans="1:6" x14ac:dyDescent="0.15">
      <c r="A3" s="45">
        <v>1</v>
      </c>
      <c r="B3" s="45">
        <v>2</v>
      </c>
      <c r="C3" s="108">
        <v>2</v>
      </c>
      <c r="D3" s="68">
        <v>3</v>
      </c>
      <c r="E3" s="65">
        <v>4</v>
      </c>
      <c r="F3" s="65">
        <v>5</v>
      </c>
    </row>
    <row r="4" spans="1:6" ht="24" x14ac:dyDescent="0.2">
      <c r="A4" s="147" t="s">
        <v>91</v>
      </c>
      <c r="B4" s="46"/>
      <c r="C4" s="106"/>
      <c r="D4" s="69"/>
      <c r="E4" s="46"/>
      <c r="F4" s="47"/>
    </row>
    <row r="5" spans="1:6" x14ac:dyDescent="0.2">
      <c r="A5" s="148" t="s">
        <v>92</v>
      </c>
      <c r="B5" s="35"/>
      <c r="C5" s="35">
        <v>777743.44</v>
      </c>
      <c r="D5" s="70">
        <v>545641.76</v>
      </c>
      <c r="E5" s="35">
        <v>466273.44</v>
      </c>
      <c r="F5" s="36">
        <v>85.46</v>
      </c>
    </row>
    <row r="6" spans="1:6" ht="24" x14ac:dyDescent="0.2">
      <c r="A6" s="149" t="s">
        <v>93</v>
      </c>
      <c r="B6" s="30"/>
      <c r="C6" s="42"/>
      <c r="D6" s="71"/>
      <c r="E6" s="30"/>
      <c r="F6" s="31"/>
    </row>
    <row r="7" spans="1:6" ht="24" x14ac:dyDescent="0.2">
      <c r="A7" s="150" t="s">
        <v>94</v>
      </c>
      <c r="B7" s="32"/>
      <c r="C7" s="89">
        <v>777743.44</v>
      </c>
      <c r="D7" s="73">
        <v>640839.26</v>
      </c>
      <c r="E7" s="73">
        <v>561480.93999999994</v>
      </c>
      <c r="F7" s="73">
        <v>87.62</v>
      </c>
    </row>
    <row r="8" spans="1:6" s="4" customFormat="1" x14ac:dyDescent="0.2">
      <c r="A8" s="149" t="s">
        <v>95</v>
      </c>
      <c r="B8" s="5"/>
      <c r="C8" s="42"/>
      <c r="D8" s="25"/>
      <c r="E8" s="75"/>
      <c r="F8" s="75"/>
    </row>
    <row r="9" spans="1:6" s="48" customFormat="1" x14ac:dyDescent="0.2">
      <c r="A9" s="151" t="s">
        <v>96</v>
      </c>
      <c r="B9" s="25"/>
      <c r="C9" s="75">
        <v>82620</v>
      </c>
      <c r="D9" s="75">
        <v>45000</v>
      </c>
      <c r="E9" s="75">
        <v>4807</v>
      </c>
      <c r="F9" s="75">
        <v>10.68</v>
      </c>
    </row>
    <row r="10" spans="1:6" s="4" customFormat="1" x14ac:dyDescent="0.2">
      <c r="A10" s="151" t="s">
        <v>97</v>
      </c>
      <c r="B10" s="37"/>
      <c r="C10" s="75">
        <v>156060</v>
      </c>
      <c r="D10" s="75">
        <v>129000</v>
      </c>
      <c r="E10" s="75">
        <v>108606.11</v>
      </c>
      <c r="F10" s="75">
        <v>84.19</v>
      </c>
    </row>
    <row r="11" spans="1:6" s="4" customFormat="1" x14ac:dyDescent="0.2">
      <c r="A11" s="151" t="s">
        <v>98</v>
      </c>
      <c r="B11" s="37"/>
      <c r="C11" s="75">
        <v>21420</v>
      </c>
      <c r="D11" s="75">
        <v>16452.41</v>
      </c>
      <c r="E11" s="75">
        <v>7759.1</v>
      </c>
      <c r="F11" s="75">
        <v>47.16</v>
      </c>
    </row>
    <row r="12" spans="1:6" s="4" customFormat="1" x14ac:dyDescent="0.2">
      <c r="A12" s="149" t="s">
        <v>99</v>
      </c>
      <c r="B12" s="37"/>
      <c r="C12" s="75"/>
      <c r="D12" s="75"/>
      <c r="E12" s="75"/>
      <c r="F12" s="75"/>
    </row>
    <row r="13" spans="1:6" s="4" customFormat="1" x14ac:dyDescent="0.2">
      <c r="A13" s="151" t="s">
        <v>100</v>
      </c>
      <c r="B13" s="37"/>
      <c r="C13" s="75">
        <v>40160</v>
      </c>
      <c r="D13" s="75">
        <v>44307</v>
      </c>
      <c r="E13" s="75">
        <v>44306.48</v>
      </c>
      <c r="F13" s="75">
        <v>100</v>
      </c>
    </row>
    <row r="14" spans="1:6" s="4" customFormat="1" x14ac:dyDescent="0.2">
      <c r="A14" s="151" t="s">
        <v>101</v>
      </c>
      <c r="B14" s="37"/>
      <c r="C14" s="42">
        <v>20640</v>
      </c>
      <c r="D14" s="75">
        <v>12864</v>
      </c>
      <c r="E14" s="75">
        <v>12863.11</v>
      </c>
      <c r="F14" s="75">
        <v>99.99</v>
      </c>
    </row>
    <row r="15" spans="1:6" s="4" customFormat="1" x14ac:dyDescent="0.2">
      <c r="A15" s="151" t="s">
        <v>102</v>
      </c>
      <c r="B15" s="37"/>
      <c r="C15" s="62">
        <v>118000</v>
      </c>
      <c r="D15" s="62">
        <v>77494</v>
      </c>
      <c r="E15" s="75">
        <v>76639.710000000006</v>
      </c>
      <c r="F15" s="75">
        <v>98.9</v>
      </c>
    </row>
    <row r="16" spans="1:6" s="4" customFormat="1" x14ac:dyDescent="0.2">
      <c r="A16" s="151" t="s">
        <v>103</v>
      </c>
      <c r="B16" s="5"/>
      <c r="C16" s="62">
        <v>15000</v>
      </c>
      <c r="D16" s="62">
        <v>7641</v>
      </c>
      <c r="E16" s="75">
        <v>7640.38</v>
      </c>
      <c r="F16" s="75">
        <v>100</v>
      </c>
    </row>
    <row r="17" spans="1:6" x14ac:dyDescent="0.2">
      <c r="A17" s="151" t="s">
        <v>104</v>
      </c>
      <c r="B17" s="39"/>
      <c r="C17" s="75">
        <v>28560</v>
      </c>
      <c r="D17" s="42">
        <v>23105</v>
      </c>
      <c r="E17" s="75">
        <v>23104.11</v>
      </c>
      <c r="F17" s="75">
        <v>100</v>
      </c>
    </row>
    <row r="18" spans="1:6" s="8" customFormat="1" x14ac:dyDescent="0.2">
      <c r="A18" s="149" t="s">
        <v>105</v>
      </c>
      <c r="B18" s="37"/>
      <c r="C18" s="42"/>
      <c r="D18" s="42"/>
      <c r="E18" s="75"/>
      <c r="F18" s="75"/>
    </row>
    <row r="19" spans="1:6" s="41" customFormat="1" x14ac:dyDescent="0.2">
      <c r="A19" s="151" t="s">
        <v>106</v>
      </c>
      <c r="B19" s="37"/>
      <c r="C19" s="75">
        <v>25000</v>
      </c>
      <c r="D19" s="42">
        <v>15141</v>
      </c>
      <c r="E19" s="75">
        <v>15140.32</v>
      </c>
      <c r="F19" s="75">
        <v>100</v>
      </c>
    </row>
    <row r="20" spans="1:6" s="41" customFormat="1" x14ac:dyDescent="0.2">
      <c r="A20" s="151" t="s">
        <v>107</v>
      </c>
      <c r="B20" s="37"/>
      <c r="C20" s="75">
        <v>15000</v>
      </c>
      <c r="D20" s="42">
        <v>19425</v>
      </c>
      <c r="E20" s="75">
        <v>19425</v>
      </c>
      <c r="F20" s="75">
        <v>100</v>
      </c>
    </row>
    <row r="21" spans="1:6" x14ac:dyDescent="0.2">
      <c r="A21" s="151" t="s">
        <v>108</v>
      </c>
      <c r="B21" s="38"/>
      <c r="C21" s="75">
        <v>39680</v>
      </c>
      <c r="D21" s="42">
        <v>38809.35</v>
      </c>
      <c r="E21" s="75">
        <v>38809.35</v>
      </c>
      <c r="F21" s="75">
        <v>100</v>
      </c>
    </row>
    <row r="22" spans="1:6" s="41" customFormat="1" x14ac:dyDescent="0.2">
      <c r="A22" s="151" t="s">
        <v>109</v>
      </c>
      <c r="B22" s="37"/>
      <c r="C22" s="75">
        <v>62020</v>
      </c>
      <c r="D22" s="42">
        <v>19528</v>
      </c>
      <c r="E22" s="75">
        <v>19527.5</v>
      </c>
      <c r="F22" s="75">
        <v>100</v>
      </c>
    </row>
    <row r="23" spans="1:6" s="41" customFormat="1" x14ac:dyDescent="0.2">
      <c r="A23" s="151" t="s">
        <v>110</v>
      </c>
      <c r="B23" s="37"/>
      <c r="C23" s="75">
        <v>20500</v>
      </c>
      <c r="D23" s="42">
        <v>8500</v>
      </c>
      <c r="E23" s="75">
        <v>8500</v>
      </c>
      <c r="F23" s="75">
        <v>100</v>
      </c>
    </row>
    <row r="24" spans="1:6" s="41" customFormat="1" x14ac:dyDescent="0.2">
      <c r="A24" s="151" t="s">
        <v>111</v>
      </c>
      <c r="B24" s="37"/>
      <c r="C24" s="75">
        <v>15000</v>
      </c>
      <c r="D24" s="42">
        <v>15525</v>
      </c>
      <c r="E24" s="75">
        <v>15525</v>
      </c>
      <c r="F24" s="75">
        <v>100</v>
      </c>
    </row>
    <row r="25" spans="1:6" s="41" customFormat="1" x14ac:dyDescent="0.2">
      <c r="A25" s="151" t="s">
        <v>112</v>
      </c>
      <c r="B25" s="37"/>
      <c r="C25" s="75">
        <v>25500</v>
      </c>
      <c r="D25" s="42">
        <v>20100</v>
      </c>
      <c r="E25" s="75">
        <v>20093.75</v>
      </c>
      <c r="F25" s="75">
        <v>99.97</v>
      </c>
    </row>
    <row r="26" spans="1:6" s="41" customFormat="1" x14ac:dyDescent="0.2">
      <c r="A26" s="151" t="s">
        <v>113</v>
      </c>
      <c r="B26" s="37"/>
      <c r="C26" s="75">
        <v>27303.439999999999</v>
      </c>
      <c r="D26" s="42">
        <v>1980</v>
      </c>
      <c r="E26" s="75">
        <v>1976.88</v>
      </c>
      <c r="F26" s="75">
        <v>99.84</v>
      </c>
    </row>
    <row r="27" spans="1:6" s="4" customFormat="1" x14ac:dyDescent="0.2">
      <c r="A27" s="149" t="s">
        <v>114</v>
      </c>
      <c r="B27" s="5"/>
      <c r="C27" s="75"/>
      <c r="D27" s="62"/>
      <c r="E27" s="75"/>
      <c r="F27" s="75"/>
    </row>
    <row r="28" spans="1:6" x14ac:dyDescent="0.2">
      <c r="A28" s="151" t="s">
        <v>115</v>
      </c>
      <c r="B28" s="25"/>
      <c r="C28" s="75">
        <v>8160</v>
      </c>
      <c r="D28" s="42">
        <v>3000</v>
      </c>
      <c r="E28" s="75">
        <v>2459.89</v>
      </c>
      <c r="F28" s="75">
        <v>82</v>
      </c>
    </row>
    <row r="29" spans="1:6" s="41" customFormat="1" x14ac:dyDescent="0.2">
      <c r="A29" s="151" t="s">
        <v>116</v>
      </c>
      <c r="B29" s="37"/>
      <c r="C29" s="75">
        <v>25500</v>
      </c>
      <c r="D29" s="42">
        <v>30660</v>
      </c>
      <c r="E29" s="75">
        <v>21990.22</v>
      </c>
      <c r="F29" s="75">
        <v>71.72</v>
      </c>
    </row>
    <row r="30" spans="1:6" s="41" customFormat="1" x14ac:dyDescent="0.2">
      <c r="A30" s="151" t="s">
        <v>117</v>
      </c>
      <c r="B30" s="37"/>
      <c r="C30" s="75">
        <v>1020</v>
      </c>
      <c r="D30" s="42">
        <v>600</v>
      </c>
      <c r="E30" s="75">
        <v>600</v>
      </c>
      <c r="F30" s="75">
        <v>100</v>
      </c>
    </row>
    <row r="31" spans="1:6" s="41" customFormat="1" x14ac:dyDescent="0.2">
      <c r="A31" s="151" t="s">
        <v>118</v>
      </c>
      <c r="B31" s="37"/>
      <c r="C31" s="75">
        <v>30600</v>
      </c>
      <c r="D31" s="42">
        <v>16510</v>
      </c>
      <c r="E31" s="75">
        <v>16509.53</v>
      </c>
      <c r="F31" s="75">
        <v>100</v>
      </c>
    </row>
    <row r="32" spans="1:6" s="41" customFormat="1" x14ac:dyDescent="0.2">
      <c r="A32" s="152" t="s">
        <v>119</v>
      </c>
      <c r="B32" s="90"/>
      <c r="C32" s="101"/>
      <c r="D32" s="91">
        <v>95197.5</v>
      </c>
      <c r="E32" s="94">
        <v>95197.5</v>
      </c>
      <c r="F32" s="94">
        <v>100</v>
      </c>
    </row>
    <row r="33" spans="1:9" s="41" customFormat="1" x14ac:dyDescent="0.2">
      <c r="A33" s="149" t="s">
        <v>120</v>
      </c>
      <c r="B33" s="37"/>
      <c r="C33" s="75"/>
      <c r="D33" s="25"/>
      <c r="E33" s="75"/>
      <c r="F33" s="75"/>
    </row>
    <row r="34" spans="1:9" s="41" customFormat="1" x14ac:dyDescent="0.2">
      <c r="A34" s="151" t="s">
        <v>137</v>
      </c>
      <c r="B34" s="37"/>
      <c r="C34" s="42"/>
      <c r="D34" s="42">
        <v>95197.5</v>
      </c>
      <c r="E34" s="75">
        <v>95197.5</v>
      </c>
      <c r="F34" s="75">
        <v>100</v>
      </c>
    </row>
    <row r="35" spans="1:9" ht="24" x14ac:dyDescent="0.2">
      <c r="A35" s="152" t="s">
        <v>122</v>
      </c>
      <c r="B35" s="92"/>
      <c r="C35" s="103"/>
      <c r="D35" s="91">
        <v>5500</v>
      </c>
      <c r="E35" s="94">
        <v>5498.83</v>
      </c>
      <c r="F35" s="94">
        <v>99.98</v>
      </c>
    </row>
    <row r="36" spans="1:9" x14ac:dyDescent="0.2">
      <c r="A36" s="150" t="s">
        <v>131</v>
      </c>
      <c r="B36" s="84"/>
      <c r="C36" s="107"/>
      <c r="D36" s="84">
        <v>11412.94</v>
      </c>
      <c r="E36" s="33">
        <v>11337.61</v>
      </c>
      <c r="F36" s="34">
        <v>99.34</v>
      </c>
    </row>
    <row r="37" spans="1:9" s="41" customFormat="1" x14ac:dyDescent="0.2">
      <c r="A37" s="151" t="s">
        <v>123</v>
      </c>
      <c r="B37" s="37"/>
      <c r="C37" s="42"/>
      <c r="D37" s="25"/>
      <c r="E37" s="76"/>
      <c r="F37" s="76"/>
    </row>
    <row r="38" spans="1:9" x14ac:dyDescent="0.2">
      <c r="A38" s="151" t="s">
        <v>118</v>
      </c>
      <c r="B38" s="42"/>
      <c r="C38" s="42"/>
      <c r="D38" s="42">
        <v>5500</v>
      </c>
      <c r="E38" s="75">
        <v>5498.83</v>
      </c>
      <c r="F38" s="75">
        <v>99.98</v>
      </c>
    </row>
    <row r="39" spans="1:9" s="41" customFormat="1" x14ac:dyDescent="0.2">
      <c r="A39" s="149" t="s">
        <v>124</v>
      </c>
      <c r="B39" s="37"/>
      <c r="C39" s="61"/>
      <c r="D39" s="25">
        <v>5912.94</v>
      </c>
      <c r="E39" s="76">
        <v>5838.78</v>
      </c>
      <c r="F39" s="76">
        <v>98.75</v>
      </c>
    </row>
    <row r="40" spans="1:9" s="41" customFormat="1" x14ac:dyDescent="0.2">
      <c r="A40" s="151" t="s">
        <v>123</v>
      </c>
      <c r="B40" s="37"/>
      <c r="C40" s="61"/>
      <c r="D40" s="25"/>
      <c r="E40" s="76"/>
      <c r="F40" s="76"/>
    </row>
    <row r="41" spans="1:9" s="41" customFormat="1" x14ac:dyDescent="0.2">
      <c r="A41" s="151" t="s">
        <v>125</v>
      </c>
      <c r="B41" s="37"/>
      <c r="C41" s="61"/>
      <c r="D41" s="42">
        <v>3409.06</v>
      </c>
      <c r="E41" s="75">
        <v>3409.03</v>
      </c>
      <c r="F41" s="75">
        <v>100</v>
      </c>
    </row>
    <row r="42" spans="1:9" s="41" customFormat="1" x14ac:dyDescent="0.2">
      <c r="A42" s="151" t="s">
        <v>118</v>
      </c>
      <c r="B42" s="37"/>
      <c r="C42" s="61"/>
      <c r="D42" s="42">
        <v>2503.88</v>
      </c>
      <c r="E42" s="75">
        <v>2429.75</v>
      </c>
      <c r="F42" s="75">
        <v>97.04</v>
      </c>
    </row>
    <row r="43" spans="1:9" s="43" customFormat="1" ht="24" x14ac:dyDescent="0.2">
      <c r="A43" s="152" t="s">
        <v>126</v>
      </c>
      <c r="B43" s="90"/>
      <c r="C43" s="117">
        <v>75500</v>
      </c>
      <c r="D43" s="94">
        <v>121973.44</v>
      </c>
      <c r="E43" s="92">
        <v>57509.49</v>
      </c>
      <c r="F43" s="93">
        <v>47.15</v>
      </c>
    </row>
    <row r="44" spans="1:9" s="41" customFormat="1" ht="24" x14ac:dyDescent="0.2">
      <c r="A44" s="150" t="s">
        <v>127</v>
      </c>
      <c r="B44" s="88"/>
      <c r="C44" s="100">
        <v>14000</v>
      </c>
      <c r="D44" s="89">
        <v>30000</v>
      </c>
      <c r="E44" s="87">
        <v>11648.21</v>
      </c>
      <c r="F44" s="34">
        <v>38.83</v>
      </c>
    </row>
    <row r="45" spans="1:9" s="41" customFormat="1" x14ac:dyDescent="0.2">
      <c r="A45" s="149" t="s">
        <v>123</v>
      </c>
      <c r="B45" s="37"/>
      <c r="C45" s="75"/>
      <c r="D45" s="76"/>
      <c r="E45" s="75"/>
      <c r="F45" s="75"/>
    </row>
    <row r="46" spans="1:9" s="41" customFormat="1" x14ac:dyDescent="0.2">
      <c r="A46" s="151" t="s">
        <v>118</v>
      </c>
      <c r="B46" s="37"/>
      <c r="C46" s="75">
        <v>7000</v>
      </c>
      <c r="D46" s="75">
        <v>15000</v>
      </c>
      <c r="E46" s="75">
        <v>2281.46</v>
      </c>
      <c r="F46" s="75">
        <v>15.21</v>
      </c>
      <c r="I46" s="112"/>
    </row>
    <row r="47" spans="1:9" s="41" customFormat="1" x14ac:dyDescent="0.2">
      <c r="A47" s="151" t="s">
        <v>120</v>
      </c>
      <c r="B47" s="5"/>
      <c r="C47" s="75"/>
      <c r="D47" s="75"/>
      <c r="E47" s="75"/>
      <c r="F47" s="75"/>
    </row>
    <row r="48" spans="1:9" x14ac:dyDescent="0.2">
      <c r="A48" s="151" t="s">
        <v>121</v>
      </c>
      <c r="B48" s="42"/>
      <c r="C48" s="75">
        <v>7000</v>
      </c>
      <c r="D48" s="75">
        <v>15000</v>
      </c>
      <c r="E48" s="75">
        <v>9366.75</v>
      </c>
      <c r="F48" s="75">
        <v>62.45</v>
      </c>
    </row>
    <row r="49" spans="1:6" s="43" customFormat="1" ht="11.25" customHeight="1" x14ac:dyDescent="0.2">
      <c r="A49" s="150" t="s">
        <v>128</v>
      </c>
      <c r="B49" s="88"/>
      <c r="C49" s="89">
        <v>1000</v>
      </c>
      <c r="D49" s="89">
        <v>1000</v>
      </c>
      <c r="E49" s="87">
        <v>228</v>
      </c>
      <c r="F49" s="33">
        <v>22.8</v>
      </c>
    </row>
    <row r="50" spans="1:6" x14ac:dyDescent="0.2">
      <c r="A50" s="149" t="s">
        <v>129</v>
      </c>
      <c r="B50" s="25"/>
      <c r="C50" s="75"/>
      <c r="D50" s="77"/>
      <c r="E50" s="75"/>
      <c r="F50" s="99"/>
    </row>
    <row r="51" spans="1:6" s="41" customFormat="1" x14ac:dyDescent="0.2">
      <c r="A51" s="151" t="s">
        <v>130</v>
      </c>
      <c r="B51" s="37"/>
      <c r="C51" s="75">
        <v>1000</v>
      </c>
      <c r="D51" s="75">
        <v>1000</v>
      </c>
      <c r="E51" s="99">
        <v>228</v>
      </c>
      <c r="F51" s="99">
        <v>22.8</v>
      </c>
    </row>
    <row r="52" spans="1:6" s="41" customFormat="1" ht="24" x14ac:dyDescent="0.2">
      <c r="A52" s="150" t="s">
        <v>142</v>
      </c>
      <c r="B52" s="88"/>
      <c r="C52" s="89">
        <v>43000</v>
      </c>
      <c r="D52" s="73">
        <v>26773.439999999999</v>
      </c>
      <c r="E52" s="100">
        <v>24750.01</v>
      </c>
      <c r="F52" s="104">
        <v>92.44</v>
      </c>
    </row>
    <row r="53" spans="1:6" s="41" customFormat="1" x14ac:dyDescent="0.2">
      <c r="A53" s="153" t="s">
        <v>130</v>
      </c>
      <c r="B53" s="113"/>
      <c r="C53" s="111">
        <v>2500</v>
      </c>
      <c r="D53" s="114"/>
      <c r="E53" s="115"/>
      <c r="F53" s="116"/>
    </row>
    <row r="54" spans="1:6" s="41" customFormat="1" x14ac:dyDescent="0.2">
      <c r="A54" s="149" t="s">
        <v>123</v>
      </c>
      <c r="B54" s="37"/>
      <c r="C54" s="75"/>
      <c r="D54" s="62"/>
      <c r="E54" s="99"/>
      <c r="F54" s="99"/>
    </row>
    <row r="55" spans="1:6" s="41" customFormat="1" x14ac:dyDescent="0.2">
      <c r="A55" s="151" t="s">
        <v>141</v>
      </c>
      <c r="B55" s="37"/>
      <c r="C55" s="75">
        <v>4500</v>
      </c>
      <c r="D55" s="62">
        <v>1773.44</v>
      </c>
      <c r="E55" s="99">
        <v>0</v>
      </c>
      <c r="F55" s="99">
        <v>0</v>
      </c>
    </row>
    <row r="56" spans="1:6" s="41" customFormat="1" x14ac:dyDescent="0.2">
      <c r="A56" s="151" t="s">
        <v>120</v>
      </c>
      <c r="B56" s="37"/>
      <c r="C56" s="75"/>
      <c r="D56" s="62"/>
      <c r="E56" s="99"/>
      <c r="F56" s="99"/>
    </row>
    <row r="57" spans="1:6" s="41" customFormat="1" x14ac:dyDescent="0.2">
      <c r="A57" s="151" t="s">
        <v>121</v>
      </c>
      <c r="B57" s="37"/>
      <c r="C57" s="75">
        <v>27000</v>
      </c>
      <c r="D57" s="62">
        <v>25000</v>
      </c>
      <c r="E57" s="99">
        <v>24750.01</v>
      </c>
      <c r="F57" s="99">
        <v>99</v>
      </c>
    </row>
    <row r="58" spans="1:6" s="43" customFormat="1" x14ac:dyDescent="0.2">
      <c r="A58" s="150" t="s">
        <v>136</v>
      </c>
      <c r="B58" s="7"/>
      <c r="C58" s="89">
        <v>6949500</v>
      </c>
      <c r="D58" s="73">
        <v>7679700</v>
      </c>
      <c r="E58" s="89">
        <v>7211665.0899999999</v>
      </c>
      <c r="F58" s="89">
        <v>93.91</v>
      </c>
    </row>
    <row r="59" spans="1:6" s="41" customFormat="1" x14ac:dyDescent="0.2">
      <c r="A59" s="149" t="s">
        <v>132</v>
      </c>
      <c r="B59" s="5"/>
      <c r="C59" s="75"/>
      <c r="D59" s="71"/>
      <c r="E59" s="75"/>
      <c r="F59" s="75"/>
    </row>
    <row r="60" spans="1:6" x14ac:dyDescent="0.2">
      <c r="A60" s="151" t="s">
        <v>133</v>
      </c>
      <c r="B60" s="38"/>
      <c r="C60" s="75"/>
      <c r="D60" s="75">
        <v>15500</v>
      </c>
      <c r="E60" s="75">
        <v>7777.78</v>
      </c>
      <c r="F60" s="75">
        <v>50.18</v>
      </c>
    </row>
    <row r="61" spans="1:6" x14ac:dyDescent="0.2">
      <c r="A61" s="151" t="s">
        <v>129</v>
      </c>
      <c r="B61" s="38"/>
      <c r="C61" s="75"/>
      <c r="D61" s="75"/>
      <c r="E61" s="75"/>
      <c r="F61" s="75"/>
    </row>
    <row r="62" spans="1:6" x14ac:dyDescent="0.2">
      <c r="A62" s="151" t="s">
        <v>130</v>
      </c>
      <c r="B62" s="38"/>
      <c r="C62" s="75">
        <v>15000</v>
      </c>
      <c r="D62" s="75">
        <v>15000</v>
      </c>
      <c r="E62" s="75">
        <v>2796</v>
      </c>
      <c r="F62" s="75">
        <v>18.64</v>
      </c>
    </row>
    <row r="63" spans="1:6" s="41" customFormat="1" x14ac:dyDescent="0.2">
      <c r="A63" s="149" t="s">
        <v>105</v>
      </c>
      <c r="B63" s="37"/>
      <c r="C63" s="75"/>
      <c r="D63" s="75"/>
      <c r="E63" s="75"/>
      <c r="F63" s="75"/>
    </row>
    <row r="64" spans="1:6" x14ac:dyDescent="0.2">
      <c r="A64" s="151" t="s">
        <v>134</v>
      </c>
      <c r="B64" s="38"/>
      <c r="C64" s="75"/>
      <c r="D64" s="75">
        <v>2200</v>
      </c>
      <c r="E64" s="75">
        <v>50</v>
      </c>
      <c r="F64" s="75">
        <v>2.27</v>
      </c>
    </row>
    <row r="65" spans="1:21" s="41" customFormat="1" x14ac:dyDescent="0.2">
      <c r="A65" s="149" t="s">
        <v>123</v>
      </c>
      <c r="B65" s="37"/>
      <c r="C65" s="75"/>
      <c r="D65" s="75"/>
      <c r="E65" s="75"/>
      <c r="F65" s="75"/>
    </row>
    <row r="66" spans="1:21" s="41" customFormat="1" x14ac:dyDescent="0.2">
      <c r="A66" s="151" t="s">
        <v>135</v>
      </c>
      <c r="B66" s="37"/>
      <c r="C66" s="75"/>
      <c r="D66" s="75">
        <v>11500</v>
      </c>
      <c r="E66" s="75">
        <v>5771.35</v>
      </c>
      <c r="F66" s="75">
        <v>50.19</v>
      </c>
    </row>
    <row r="67" spans="1:21" s="41" customFormat="1" x14ac:dyDescent="0.2">
      <c r="A67" s="149" t="s">
        <v>138</v>
      </c>
      <c r="B67" s="37"/>
      <c r="C67" s="75"/>
      <c r="D67" s="75"/>
      <c r="E67" s="75"/>
      <c r="F67" s="75"/>
    </row>
    <row r="68" spans="1:21" x14ac:dyDescent="0.2">
      <c r="A68" s="151" t="s">
        <v>137</v>
      </c>
      <c r="B68" s="38"/>
      <c r="C68" s="75"/>
      <c r="D68" s="25"/>
      <c r="E68" s="75"/>
      <c r="F68" s="75"/>
    </row>
    <row r="69" spans="1:21" s="4" customFormat="1" x14ac:dyDescent="0.2">
      <c r="A69" s="149" t="s">
        <v>139</v>
      </c>
      <c r="B69" s="26"/>
      <c r="C69" s="76">
        <v>4500</v>
      </c>
      <c r="D69" s="76">
        <v>4500</v>
      </c>
      <c r="E69" s="75"/>
      <c r="F69" s="75"/>
    </row>
    <row r="70" spans="1:21" s="4" customFormat="1" x14ac:dyDescent="0.2">
      <c r="A70" s="151" t="s">
        <v>140</v>
      </c>
      <c r="B70" s="26"/>
      <c r="C70" s="75">
        <v>4500</v>
      </c>
      <c r="D70" s="75">
        <v>4500</v>
      </c>
      <c r="E70" s="75">
        <v>4488.1400000000003</v>
      </c>
      <c r="F70" s="75">
        <v>99.74</v>
      </c>
    </row>
    <row r="71" spans="1:21" s="86" customFormat="1" ht="24" x14ac:dyDescent="0.2">
      <c r="A71" s="150" t="s">
        <v>143</v>
      </c>
      <c r="B71" s="33"/>
      <c r="C71" s="89">
        <v>2000</v>
      </c>
      <c r="D71" s="73">
        <v>500</v>
      </c>
      <c r="E71" s="33">
        <v>0</v>
      </c>
      <c r="F71" s="34">
        <v>0</v>
      </c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</row>
    <row r="72" spans="1:21" x14ac:dyDescent="0.2">
      <c r="A72" s="151" t="s">
        <v>123</v>
      </c>
      <c r="B72" s="25"/>
      <c r="C72" s="75"/>
      <c r="D72" s="25"/>
      <c r="E72" s="25"/>
      <c r="F72" s="31"/>
    </row>
    <row r="73" spans="1:21" x14ac:dyDescent="0.2">
      <c r="A73" s="151" t="s">
        <v>118</v>
      </c>
      <c r="B73" s="25"/>
      <c r="C73" s="75">
        <v>2000</v>
      </c>
      <c r="D73" s="42">
        <v>500</v>
      </c>
      <c r="E73" s="25">
        <v>0</v>
      </c>
      <c r="F73" s="31"/>
    </row>
    <row r="74" spans="1:21" s="4" customFormat="1" ht="24" x14ac:dyDescent="0.2">
      <c r="A74" s="150" t="s">
        <v>145</v>
      </c>
      <c r="B74" s="83"/>
      <c r="C74" s="89">
        <v>5000</v>
      </c>
      <c r="D74" s="84">
        <v>5000</v>
      </c>
      <c r="E74" s="85"/>
      <c r="F74" s="34"/>
    </row>
    <row r="75" spans="1:21" s="4" customFormat="1" ht="0.75" customHeight="1" x14ac:dyDescent="0.2">
      <c r="A75" s="143"/>
      <c r="B75" s="26"/>
      <c r="C75" s="75"/>
      <c r="D75" s="62"/>
      <c r="E75" s="30"/>
      <c r="F75" s="63"/>
    </row>
    <row r="76" spans="1:21" s="4" customFormat="1" x14ac:dyDescent="0.2">
      <c r="A76" s="149" t="s">
        <v>64</v>
      </c>
      <c r="B76" s="37"/>
      <c r="C76" s="75"/>
      <c r="D76" s="25"/>
      <c r="E76" s="38"/>
      <c r="F76" s="31"/>
    </row>
    <row r="77" spans="1:21" s="4" customFormat="1" x14ac:dyDescent="0.2">
      <c r="A77" s="151" t="s">
        <v>137</v>
      </c>
      <c r="B77" s="37"/>
      <c r="C77" s="75">
        <v>5000</v>
      </c>
      <c r="D77" s="42">
        <v>5000</v>
      </c>
      <c r="E77" s="38">
        <v>0</v>
      </c>
      <c r="F77" s="63"/>
    </row>
    <row r="78" spans="1:21" x14ac:dyDescent="0.2">
      <c r="A78" s="152" t="s">
        <v>146</v>
      </c>
      <c r="B78" s="91"/>
      <c r="C78" s="94">
        <v>6930000</v>
      </c>
      <c r="D78" s="102">
        <v>7631000</v>
      </c>
      <c r="E78" s="95">
        <v>7190781.8200000003</v>
      </c>
      <c r="F78" s="95">
        <v>94.23</v>
      </c>
    </row>
    <row r="79" spans="1:21" s="43" customFormat="1" x14ac:dyDescent="0.2">
      <c r="A79" s="150" t="s">
        <v>147</v>
      </c>
      <c r="B79" s="88"/>
      <c r="C79" s="110"/>
      <c r="D79" s="73">
        <v>7631000</v>
      </c>
      <c r="E79" s="104">
        <v>7190781.8200000003</v>
      </c>
      <c r="F79" s="105">
        <v>94.23</v>
      </c>
    </row>
    <row r="80" spans="1:21" x14ac:dyDescent="0.2">
      <c r="A80" s="149" t="s">
        <v>132</v>
      </c>
      <c r="B80" s="25"/>
      <c r="C80" s="75"/>
      <c r="D80" s="72"/>
      <c r="E80" s="99"/>
      <c r="F80" s="40"/>
    </row>
    <row r="81" spans="1:6" s="41" customFormat="1" x14ac:dyDescent="0.2">
      <c r="A81" s="151" t="s">
        <v>148</v>
      </c>
      <c r="B81" s="37"/>
      <c r="C81" s="75">
        <v>5700000</v>
      </c>
      <c r="D81" s="75">
        <v>6240000</v>
      </c>
      <c r="E81" s="99">
        <v>5963442.75</v>
      </c>
      <c r="F81" s="63">
        <v>95.57</v>
      </c>
    </row>
    <row r="82" spans="1:6" x14ac:dyDescent="0.2">
      <c r="A82" s="149" t="s">
        <v>129</v>
      </c>
      <c r="B82" s="38"/>
      <c r="C82" s="75"/>
      <c r="D82" s="76"/>
      <c r="E82" s="99"/>
      <c r="F82" s="40"/>
    </row>
    <row r="83" spans="1:6" s="41" customFormat="1" x14ac:dyDescent="0.2">
      <c r="A83" s="151" t="s">
        <v>130</v>
      </c>
      <c r="B83" s="37"/>
      <c r="C83" s="75">
        <v>260000</v>
      </c>
      <c r="D83" s="75">
        <v>280000</v>
      </c>
      <c r="E83" s="99">
        <v>233208.5</v>
      </c>
      <c r="F83" s="63">
        <v>83.29</v>
      </c>
    </row>
    <row r="84" spans="1:6" x14ac:dyDescent="0.2">
      <c r="A84" s="149" t="s">
        <v>149</v>
      </c>
      <c r="B84" s="38"/>
      <c r="C84" s="75"/>
      <c r="D84" s="76"/>
      <c r="E84" s="99"/>
      <c r="F84" s="40"/>
    </row>
    <row r="85" spans="1:6" s="41" customFormat="1" x14ac:dyDescent="0.2">
      <c r="A85" s="151" t="s">
        <v>150</v>
      </c>
      <c r="B85" s="37"/>
      <c r="C85" s="75">
        <v>960000</v>
      </c>
      <c r="D85" s="75">
        <v>1100000</v>
      </c>
      <c r="E85" s="99">
        <v>983968.07</v>
      </c>
      <c r="F85" s="40">
        <v>89.45</v>
      </c>
    </row>
    <row r="86" spans="1:6" s="41" customFormat="1" x14ac:dyDescent="0.2">
      <c r="A86" s="149" t="s">
        <v>151</v>
      </c>
      <c r="B86" s="37"/>
      <c r="C86" s="75"/>
      <c r="D86" s="76"/>
      <c r="E86" s="99"/>
      <c r="F86" s="40"/>
    </row>
    <row r="87" spans="1:6" x14ac:dyDescent="0.2">
      <c r="A87" s="151" t="s">
        <v>152</v>
      </c>
      <c r="B87" s="38"/>
      <c r="C87" s="75">
        <v>10000</v>
      </c>
      <c r="D87" s="75">
        <v>11000</v>
      </c>
      <c r="E87" s="99">
        <v>10162.5</v>
      </c>
      <c r="F87" s="40">
        <v>92.39</v>
      </c>
    </row>
    <row r="88" spans="1:6" s="41" customFormat="1" ht="24" x14ac:dyDescent="0.2">
      <c r="A88" s="152" t="s">
        <v>153</v>
      </c>
      <c r="B88" s="90"/>
      <c r="C88" s="101"/>
      <c r="D88" s="102">
        <v>16500</v>
      </c>
      <c r="E88" s="95">
        <v>12758.11</v>
      </c>
      <c r="F88" s="95">
        <v>77.319999999999993</v>
      </c>
    </row>
    <row r="89" spans="1:6" s="4" customFormat="1" x14ac:dyDescent="0.2">
      <c r="A89" s="150" t="s">
        <v>154</v>
      </c>
      <c r="B89" s="83"/>
      <c r="C89" s="110"/>
      <c r="D89" s="73">
        <v>15015</v>
      </c>
      <c r="E89" s="33">
        <v>12758.11</v>
      </c>
      <c r="F89" s="105">
        <v>84.97</v>
      </c>
    </row>
    <row r="90" spans="1:6" x14ac:dyDescent="0.2">
      <c r="A90" s="149" t="s">
        <v>132</v>
      </c>
      <c r="B90" s="25"/>
      <c r="C90" s="75"/>
      <c r="D90" s="25"/>
      <c r="E90" s="38"/>
      <c r="F90" s="29"/>
    </row>
    <row r="91" spans="1:6" s="4" customFormat="1" x14ac:dyDescent="0.2">
      <c r="A91" s="151" t="s">
        <v>148</v>
      </c>
      <c r="B91" s="26"/>
      <c r="C91" s="75"/>
      <c r="D91" s="42">
        <v>13650</v>
      </c>
      <c r="E91" s="39">
        <v>11715.11</v>
      </c>
      <c r="F91" s="63">
        <v>85.82</v>
      </c>
    </row>
    <row r="92" spans="1:6" ht="24" x14ac:dyDescent="0.2">
      <c r="A92" s="149" t="s">
        <v>155</v>
      </c>
      <c r="B92" s="25"/>
      <c r="C92" s="75"/>
      <c r="D92" s="25"/>
      <c r="E92" s="38"/>
      <c r="F92" s="31"/>
    </row>
    <row r="93" spans="1:6" s="4" customFormat="1" x14ac:dyDescent="0.2">
      <c r="A93" s="151" t="s">
        <v>156</v>
      </c>
      <c r="B93" s="26"/>
      <c r="C93" s="75"/>
      <c r="D93" s="42">
        <v>1365</v>
      </c>
      <c r="E93" s="39">
        <v>1043</v>
      </c>
      <c r="F93" s="40">
        <v>76.41</v>
      </c>
    </row>
    <row r="94" spans="1:6" s="97" customFormat="1" x14ac:dyDescent="0.2">
      <c r="A94" s="150" t="s">
        <v>157</v>
      </c>
      <c r="B94" s="83"/>
      <c r="C94" s="110"/>
      <c r="D94" s="84">
        <v>11485</v>
      </c>
      <c r="E94" s="87">
        <v>0</v>
      </c>
      <c r="F94" s="34"/>
    </row>
    <row r="95" spans="1:6" s="82" customFormat="1" x14ac:dyDescent="0.2">
      <c r="A95" s="153" t="s">
        <v>132</v>
      </c>
      <c r="B95" s="80"/>
      <c r="C95" s="111"/>
      <c r="D95" s="80"/>
      <c r="E95" s="80"/>
      <c r="F95" s="81"/>
    </row>
    <row r="96" spans="1:6" x14ac:dyDescent="0.2">
      <c r="A96" s="151" t="s">
        <v>148</v>
      </c>
      <c r="B96" s="42"/>
      <c r="C96" s="75"/>
      <c r="D96" s="75">
        <v>1350</v>
      </c>
      <c r="E96" s="42">
        <v>0</v>
      </c>
      <c r="F96" s="40"/>
    </row>
    <row r="97" spans="1:6" ht="24" x14ac:dyDescent="0.2">
      <c r="A97" s="151" t="s">
        <v>155</v>
      </c>
      <c r="B97" s="42"/>
      <c r="C97" s="75"/>
      <c r="D97" s="75"/>
      <c r="E97" s="42"/>
      <c r="F97" s="40"/>
    </row>
    <row r="98" spans="1:6" s="4" customFormat="1" x14ac:dyDescent="0.2">
      <c r="A98" s="151" t="s">
        <v>156</v>
      </c>
      <c r="B98" s="26"/>
      <c r="C98" s="75"/>
      <c r="D98" s="75">
        <v>135</v>
      </c>
      <c r="E98" s="78">
        <v>0</v>
      </c>
      <c r="F98" s="31"/>
    </row>
    <row r="99" spans="1:6" s="4" customFormat="1" x14ac:dyDescent="0.2">
      <c r="A99" s="151" t="s">
        <v>144</v>
      </c>
      <c r="B99" s="26"/>
      <c r="C99" s="75"/>
      <c r="D99" s="75">
        <v>10000</v>
      </c>
      <c r="E99" s="78">
        <v>0</v>
      </c>
      <c r="F99" s="31"/>
    </row>
    <row r="100" spans="1:6" s="4" customFormat="1" ht="24" x14ac:dyDescent="0.2">
      <c r="A100" s="152" t="s">
        <v>158</v>
      </c>
      <c r="B100" s="96"/>
      <c r="C100" s="94">
        <v>180260.86</v>
      </c>
      <c r="D100" s="94">
        <v>185157.86</v>
      </c>
      <c r="E100" s="101">
        <v>50691.18</v>
      </c>
      <c r="F100" s="94">
        <v>27.38</v>
      </c>
    </row>
    <row r="101" spans="1:6" ht="24" x14ac:dyDescent="0.2">
      <c r="A101" s="150" t="s">
        <v>159</v>
      </c>
      <c r="B101" s="33"/>
      <c r="C101" s="89">
        <v>180260.86</v>
      </c>
      <c r="D101" s="73">
        <v>185157.86</v>
      </c>
      <c r="E101" s="33">
        <v>50691.18</v>
      </c>
      <c r="F101" s="34">
        <v>27.38</v>
      </c>
    </row>
    <row r="102" spans="1:6" x14ac:dyDescent="0.2">
      <c r="A102" s="153" t="s">
        <v>160</v>
      </c>
      <c r="B102" s="80"/>
      <c r="C102" s="111"/>
      <c r="D102" s="80"/>
      <c r="E102" s="80"/>
      <c r="F102" s="98"/>
    </row>
    <row r="103" spans="1:6" x14ac:dyDescent="0.2">
      <c r="A103" s="151" t="s">
        <v>161</v>
      </c>
      <c r="B103" s="25"/>
      <c r="C103" s="75">
        <v>120000</v>
      </c>
      <c r="D103" s="42">
        <v>124000</v>
      </c>
      <c r="E103" s="42">
        <v>33999.61</v>
      </c>
      <c r="F103" s="63">
        <v>27.42</v>
      </c>
    </row>
    <row r="104" spans="1:6" x14ac:dyDescent="0.2">
      <c r="A104" s="151" t="s">
        <v>151</v>
      </c>
      <c r="B104" s="25"/>
      <c r="C104" s="75">
        <v>45260.86</v>
      </c>
      <c r="D104" s="42">
        <v>46157.86</v>
      </c>
      <c r="E104" s="42">
        <v>9632</v>
      </c>
      <c r="F104" s="40">
        <v>20.87</v>
      </c>
    </row>
    <row r="105" spans="1:6" s="4" customFormat="1" x14ac:dyDescent="0.2">
      <c r="A105" s="151" t="s">
        <v>162</v>
      </c>
      <c r="B105" s="26"/>
      <c r="C105" s="75">
        <v>15000</v>
      </c>
      <c r="D105" s="42">
        <v>15000</v>
      </c>
      <c r="E105" s="39">
        <v>7059.57</v>
      </c>
      <c r="F105" s="63">
        <v>47.06</v>
      </c>
    </row>
    <row r="106" spans="1:6" s="4" customFormat="1" ht="15" x14ac:dyDescent="0.25">
      <c r="A106" s="154" t="s">
        <v>208</v>
      </c>
      <c r="B106" s="26"/>
      <c r="C106" s="76">
        <v>7963504.2999999998</v>
      </c>
      <c r="D106" s="25">
        <v>8606883.5</v>
      </c>
      <c r="E106" s="25">
        <v>7884559</v>
      </c>
      <c r="F106" s="63">
        <v>91.61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Opći dio</vt:lpstr>
      <vt:lpstr>Prihodi i rashodi -ekon. klf.</vt:lpstr>
      <vt:lpstr>Prihodi i rashodi -izvori</vt:lpstr>
      <vt:lpstr>Prih i rash.-progr.,funk izvori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Korisnik</cp:lastModifiedBy>
  <cp:lastPrinted>2022-05-10T10:15:09Z</cp:lastPrinted>
  <dcterms:created xsi:type="dcterms:W3CDTF">2022-02-23T11:39:51Z</dcterms:created>
  <dcterms:modified xsi:type="dcterms:W3CDTF">2022-05-11T05:47:26Z</dcterms:modified>
</cp:coreProperties>
</file>